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PMQ\2023 PMQ\PMQ National Report\"/>
    </mc:Choice>
  </mc:AlternateContent>
  <xr:revisionPtr revIDLastSave="0" documentId="13_ncr:1_{F9DCB477-5145-40EB-9771-826DD9757B9F}" xr6:coauthVersionLast="47" xr6:coauthVersionMax="47" xr10:uidLastSave="{00000000-0000-0000-0000-000000000000}"/>
  <workbookProtection workbookAlgorithmName="SHA-512" workbookHashValue="NKXWdfKP393Ppdix0Lz/CJlFNoRKepoB9o1IUwhxy1mGH3+C8wEDduhXvriZ+Fsn3VhhO46idUg1ejBqZQQKmA==" workbookSaltValue="6tcVXiytW1MdGTi2DbB/Rg==" workbookSpinCount="100000" lockStructure="1"/>
  <bookViews>
    <workbookView xWindow="-108" yWindow="-108" windowWidth="30936" windowHeight="16896"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3" r:id="rId6"/>
    <sheet name="2" sheetId="14" r:id="rId7"/>
    <sheet name="3" sheetId="15" r:id="rId8"/>
    <sheet name="4" sheetId="16" r:id="rId9"/>
    <sheet name="5" sheetId="17" r:id="rId10"/>
    <sheet name="6" sheetId="18" r:id="rId11"/>
  </sheets>
  <definedNames>
    <definedName name="MainDIR">Settings!$B$2</definedName>
    <definedName name="ORApassword">#REF!</definedName>
    <definedName name="ORAusername">#REF!</definedName>
    <definedName name="OUTfolder">Settings!$B$3</definedName>
    <definedName name="_xlnm.Print_Area" localSheetId="5">'1'!$A$1:$L$369</definedName>
    <definedName name="_xlnm.Print_Area" localSheetId="6">'2'!$A$1:$L$369</definedName>
    <definedName name="_xlnm.Print_Area" localSheetId="7">'3'!$A$1:$L$369</definedName>
    <definedName name="_xlnm.Print_Area" localSheetId="8">'4'!$A$1:$L$369</definedName>
    <definedName name="_xlnm.Print_Area" localSheetId="9">'5'!$A$1:$L$369</definedName>
    <definedName name="_xlnm.Print_Area" localSheetId="10">'6'!$A$1:$L$369</definedName>
    <definedName name="_xlnm.Print_Titles" localSheetId="5">'1'!$1:$3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REPdate">Settings!$B$4</definedName>
    <definedName name="REPoutputname">Settings!$B$7</definedName>
    <definedName name="REPsubtitle">Settings!$B$5</definedName>
    <definedName name="REPTabHead2">Settings!$B$8</definedName>
    <definedName name="REPtempname">Settings!$B$6</definedName>
    <definedName name="REPyear">Settings!$B$1</definedName>
    <definedName name="REPzoom">Settings!$B$9</definedName>
    <definedName name="StatText">#REF!</definedName>
    <definedName name="TRIG_MakeReports">Settings!$G$4</definedName>
    <definedName name="TRIG_meta">Settings!$G$2</definedName>
    <definedName name="TRIG_rawdata">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3" l="1"/>
  <c r="B35" i="4" l="1"/>
  <c r="B36" i="4"/>
  <c r="B11" i="4"/>
  <c r="B12" i="4"/>
  <c r="B13" i="4"/>
  <c r="B14" i="4"/>
  <c r="B15" i="4"/>
  <c r="B16" i="4"/>
  <c r="B17" i="4"/>
  <c r="B18" i="4"/>
  <c r="B19" i="4"/>
  <c r="B20" i="4"/>
  <c r="B21" i="4"/>
  <c r="B22" i="4"/>
  <c r="B23" i="4"/>
  <c r="B24" i="4"/>
  <c r="B25" i="4"/>
  <c r="B26" i="4"/>
  <c r="B27" i="4"/>
  <c r="B28" i="4"/>
  <c r="B29" i="4"/>
  <c r="B30" i="4"/>
  <c r="B31" i="4"/>
  <c r="B32" i="4"/>
  <c r="B33" i="4"/>
  <c r="B34" i="4"/>
  <c r="B10" i="4"/>
  <c r="E36" i="4" l="1"/>
  <c r="D35" i="4"/>
  <c r="E34" i="4"/>
  <c r="E33" i="4"/>
  <c r="D32" i="4"/>
  <c r="E31" i="4"/>
  <c r="E30" i="4"/>
  <c r="E29" i="4"/>
  <c r="E28" i="4"/>
  <c r="D27" i="4"/>
  <c r="E26" i="4"/>
  <c r="E27" i="4" l="1"/>
  <c r="E32" i="4"/>
  <c r="E35" i="4"/>
  <c r="D30" i="4"/>
  <c r="D33" i="4"/>
  <c r="D36" i="4"/>
  <c r="D26" i="4"/>
  <c r="D34" i="4"/>
  <c r="D29" i="4"/>
  <c r="D28" i="4"/>
  <c r="D31" i="4"/>
  <c r="A34" i="2" l="1"/>
  <c r="E19" i="4" l="1"/>
  <c r="E20" i="4"/>
  <c r="E21" i="4"/>
  <c r="D22" i="4"/>
  <c r="D23" i="4"/>
  <c r="D21" i="4" l="1"/>
  <c r="D20" i="4"/>
  <c r="D19" i="4"/>
  <c r="E22" i="4"/>
  <c r="E23" i="4"/>
  <c r="C2" i="4" l="1"/>
  <c r="C2" i="5"/>
  <c r="E11" i="4" l="1"/>
  <c r="E12" i="4"/>
  <c r="E13" i="4"/>
  <c r="E14" i="4"/>
  <c r="E15" i="4"/>
  <c r="E16" i="4"/>
  <c r="E17" i="4"/>
  <c r="E18" i="4"/>
  <c r="E25" i="4"/>
  <c r="E10" i="4"/>
  <c r="D24" i="4" l="1"/>
  <c r="E24" i="4"/>
  <c r="A32" i="1"/>
  <c r="A31" i="1"/>
  <c r="D11" i="4" l="1"/>
  <c r="D12" i="4"/>
  <c r="D13" i="4"/>
  <c r="D15" i="4"/>
  <c r="D16" i="4"/>
  <c r="D17" i="4"/>
  <c r="D10" i="4"/>
  <c r="C7" i="4"/>
  <c r="D25" i="4" l="1"/>
  <c r="D14" i="4"/>
  <c r="D18" i="4"/>
  <c r="A11" i="2" l="1"/>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6" authorId="0" shapeId="0" xr:uid="{B8D32A91-DACD-4BB6-86EC-87EB12D38F16}">
      <text>
        <r>
          <rPr>
            <sz val="9"/>
            <color indexed="81"/>
            <rFont val="Tahoma"/>
            <family val="2"/>
          </rPr>
          <t xml:space="preserve">The name of a temporary template created as part of the report production. This file will be deleted after the report is produced. </t>
        </r>
      </text>
    </comment>
  </commentList>
</comments>
</file>

<file path=xl/sharedStrings.xml><?xml version="1.0" encoding="utf-8"?>
<sst xmlns="http://schemas.openxmlformats.org/spreadsheetml/2006/main" count="1065" uniqueCount="340">
  <si>
    <t>Click a link below to go to the corresponding worksheet.</t>
  </si>
  <si>
    <t>Tables</t>
  </si>
  <si>
    <t>Main DIR</t>
  </si>
  <si>
    <t>Report output</t>
  </si>
  <si>
    <t>Subtitle</t>
  </si>
  <si>
    <t>_report output</t>
  </si>
  <si>
    <t>Report release date</t>
  </si>
  <si>
    <t>Texts</t>
  </si>
  <si>
    <t>-</t>
  </si>
  <si>
    <t>Section ID</t>
  </si>
  <si>
    <t>Section Name</t>
  </si>
  <si>
    <t>Last row</t>
  </si>
  <si>
    <t>Responses</t>
  </si>
  <si>
    <t>Number of respondents</t>
  </si>
  <si>
    <t>American Indian or Alaska Native</t>
  </si>
  <si>
    <t>Asian</t>
  </si>
  <si>
    <t>Black or African American</t>
  </si>
  <si>
    <t>Hispanic, Latino, or of Spanish origin</t>
  </si>
  <si>
    <t>Native Hawaiian or Other Pacific Islander</t>
  </si>
  <si>
    <t>White</t>
  </si>
  <si>
    <t>Other</t>
  </si>
  <si>
    <t>Yes</t>
  </si>
  <si>
    <t>No</t>
  </si>
  <si>
    <t>Template filename</t>
  </si>
  <si>
    <t>Rep filename</t>
  </si>
  <si>
    <t>Update rawdata tab</t>
  </si>
  <si>
    <t>Update metadata tab</t>
  </si>
  <si>
    <t>Zoom level</t>
  </si>
  <si>
    <t>Background</t>
  </si>
  <si>
    <t>Methodology</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</si>
  <si>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</si>
  <si>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</si>
  <si>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to be updated yearly based</t>
  </si>
  <si>
    <t xml:space="preserve">Association of </t>
  </si>
  <si>
    <t>American Medical Colleges</t>
  </si>
  <si>
    <t>Tab sub-header</t>
  </si>
  <si>
    <t>Executive Summary</t>
  </si>
  <si>
    <t>Full-time</t>
  </si>
  <si>
    <t>Providing Feedback</t>
  </si>
  <si>
    <t>Biochemistry</t>
  </si>
  <si>
    <t>Genetics</t>
  </si>
  <si>
    <t>$50,000 to $74,999</t>
  </si>
  <si>
    <t>$75,000 to $99,999</t>
  </si>
  <si>
    <t>No debt ($0)</t>
  </si>
  <si>
    <t>Produce PMQ reports</t>
  </si>
  <si>
    <t>Post-MCAT Questionnaire</t>
  </si>
  <si>
    <t>PMQ</t>
  </si>
  <si>
    <t>PMQ year</t>
  </si>
  <si>
    <r>
      <rPr>
        <sz val="10"/>
        <rFont val="Arial"/>
        <family val="2"/>
      </rPr>
      <t xml:space="preserve">Copies of the Summary Report and the survey tool are publicly available on the AAMC website at </t>
    </r>
    <r>
      <rPr>
        <u/>
        <sz val="10"/>
        <color theme="10"/>
        <rFont val="Arial"/>
        <family val="2"/>
      </rPr>
      <t>www.aamc.org/data/pmq</t>
    </r>
    <r>
      <rPr>
        <sz val="10"/>
        <rFont val="Arial"/>
        <family val="2"/>
      </rPr>
      <t>.</t>
    </r>
  </si>
  <si>
    <t>PMQ Content Changes</t>
  </si>
  <si>
    <t>Background Information</t>
  </si>
  <si>
    <t>Premedical Experiences</t>
  </si>
  <si>
    <t>MCAT Preparation</t>
  </si>
  <si>
    <t>Career Plans and Interest</t>
  </si>
  <si>
    <t>Financial Information</t>
  </si>
  <si>
    <t>Coursework</t>
  </si>
  <si>
    <r>
      <rPr>
        <sz val="10"/>
        <rFont val="Arial"/>
        <family val="2"/>
      </rPr>
      <t xml:space="preserve">We encourage constituents to provide feedback regarding the PMQ report. If you would like to provide feedback, please
contact </t>
    </r>
    <r>
      <rPr>
        <u/>
        <sz val="10"/>
        <color theme="10"/>
        <rFont val="Arial"/>
        <family val="2"/>
      </rPr>
      <t>pmq@aamc.org</t>
    </r>
    <r>
      <rPr>
        <sz val="10"/>
        <rFont val="Arial"/>
        <family val="2"/>
      </rPr>
      <t>.</t>
    </r>
  </si>
  <si>
    <t>Total number of individuals who responded to the questionnaire:</t>
  </si>
  <si>
    <t>Non-U.S. Citizen and Non-Permanent Resident</t>
  </si>
  <si>
    <t>EO-1 Less than a college degree (regardless of occupation category)</t>
  </si>
  <si>
    <t>EO-2 College, master’s, or doctoral degree; Service, clerical, skilled and unskilled labor occupations</t>
  </si>
  <si>
    <t xml:space="preserve">EO-3 College degree; Executive, managerial or professional occupations </t>
  </si>
  <si>
    <t>EO-4 Master’s degree; Executive, managerial or professional occupations</t>
  </si>
  <si>
    <t>EO-5 Doctoral degree; Executive, managerial or professional occupations</t>
  </si>
  <si>
    <t>I have not definitely decided that I want to study medicine</t>
  </si>
  <si>
    <t>Before high school</t>
  </si>
  <si>
    <t>During high school/before college</t>
  </si>
  <si>
    <t>During the first two years in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</si>
  <si>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</si>
  <si>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</si>
  <si>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</si>
  <si>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</si>
  <si>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</si>
  <si>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</si>
  <si>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Summer laboratory research apprenticeship for high school students</t>
  </si>
  <si>
    <t>Classroom-based summer, after-school, or Saturday premedical program for high school students</t>
  </si>
  <si>
    <t>Laboratory research apprenticeship for college students</t>
  </si>
  <si>
    <t>Summer academic enrichment program for college students</t>
  </si>
  <si>
    <t>Non-degree post-baccalaureate program to strengthen academic skills</t>
  </si>
  <si>
    <t>Non-degree post-baccalaureate program to complete premedical requirements</t>
  </si>
  <si>
    <t>Volunteered in the healthcare field</t>
  </si>
  <si>
    <t>Volunteered in a non-healthcare field</t>
  </si>
  <si>
    <t>International volunteer experience</t>
  </si>
  <si>
    <t>Shadowed a physician or other healthcare professional</t>
  </si>
  <si>
    <t>None of the above</t>
  </si>
  <si>
    <t>I did not attend any school in the last three months</t>
  </si>
  <si>
    <t>High school</t>
  </si>
  <si>
    <t>Community college</t>
  </si>
  <si>
    <t>Four-year college or university</t>
  </si>
  <si>
    <t>Post-baccalaureate premedical program</t>
  </si>
  <si>
    <t>Graduate/professional program (e.g., MS, PhD, JD)</t>
  </si>
  <si>
    <t>Full-time during some years and part-time during others</t>
  </si>
  <si>
    <t>Part-time</t>
  </si>
  <si>
    <t>Less than 1 year</t>
  </si>
  <si>
    <t>1-2 years</t>
  </si>
  <si>
    <t>3-4 years</t>
  </si>
  <si>
    <t>5 or more years</t>
  </si>
  <si>
    <t>Worked at another career</t>
  </si>
  <si>
    <t>Worked to improve finances</t>
  </si>
  <si>
    <t>Continued coursework to prepare for the MCAT exam</t>
  </si>
  <si>
    <t>Continued coursework to fulfill premedical requirements</t>
  </si>
  <si>
    <t>Took premedical courses for the first time</t>
  </si>
  <si>
    <t>Pursued graduate studies</t>
  </si>
  <si>
    <t>Worked/volunteered internationally</t>
  </si>
  <si>
    <t>Worked/volunteered in research</t>
  </si>
  <si>
    <t>Helped fulfill family obligations</t>
  </si>
  <si>
    <t>Got started by finding out what is tested on the MCAT exam</t>
  </si>
  <si>
    <t>Discussed the test and how to prepare with an advisor or fellow students</t>
  </si>
  <si>
    <t>Created a study plan to fit my schedule</t>
  </si>
  <si>
    <t>Identified my strengths and weaknesses using a practice exam</t>
  </si>
  <si>
    <t>Focused study time on my weaker subject areas</t>
  </si>
  <si>
    <t>Planned time for relaxation/breaks</t>
  </si>
  <si>
    <t>Assessed my learning progress along the way by taking practice exam(s)</t>
  </si>
  <si>
    <t>Assessed my readiness for the exam by taking a final practice exam</t>
  </si>
  <si>
    <t>Tested my understanding of what I had studied</t>
  </si>
  <si>
    <t>Wrote down notes about what I was learning from memory</t>
  </si>
  <si>
    <t>Answered practice questions as I studied each topic</t>
  </si>
  <si>
    <t xml:space="preserve">Explained why the answer choices in practice questions were correct or incorrect </t>
  </si>
  <si>
    <t>Reviewed content I had already studied throughout my preparation</t>
  </si>
  <si>
    <t>Mixed my review of different topics throughout studying</t>
  </si>
  <si>
    <t>Explained concepts aloud or to a study partner/friend</t>
  </si>
  <si>
    <t>Created or used flashcards of important details</t>
  </si>
  <si>
    <t>The Official Guide to the MCAT® Exam (print version or e-book)</t>
  </si>
  <si>
    <t>The Online Practice Questions from the Official Guide to the MCAT® Exam</t>
  </si>
  <si>
    <t>Official MCAT® Practice Exams</t>
  </si>
  <si>
    <t>CARS Diagnostic Tool</t>
  </si>
  <si>
    <t>Official MCAT® Question Packs</t>
  </si>
  <si>
    <t>Official MCAT® Section Bank</t>
  </si>
  <si>
    <t>How I Prepared for the MCAT® Exam Testimonials</t>
  </si>
  <si>
    <t>Road Map to the MCAT® Content in Sociology and Psychology Textbooks</t>
  </si>
  <si>
    <t>MCAT preparation book (paper version) published by a commercial company</t>
  </si>
  <si>
    <t>MCAT practice tests published by a commercial company</t>
  </si>
  <si>
    <t>Books, handouts, practice questions, or other materials from an MCAT test preparation course offered by a university, medical school, or post-baccalaureate program</t>
  </si>
  <si>
    <t>MCAT-related social media sites, blogs, and online communities</t>
  </si>
  <si>
    <t>Free online flashcard generators</t>
  </si>
  <si>
    <t>Other free MCAT preparation resources</t>
  </si>
  <si>
    <t>Other educational materials that are not specifically labeled for MCAT preparation (e.g., textbooks, course notes, online modules, journals)</t>
  </si>
  <si>
    <t>Not useful</t>
  </si>
  <si>
    <t>Somewhat useful</t>
  </si>
  <si>
    <t>Useful</t>
  </si>
  <si>
    <t>Very useful</t>
  </si>
  <si>
    <t xml:space="preserve">
Count</t>
  </si>
  <si>
    <t>Learned about the testing day by reading the MCAT Essentials bulletin</t>
  </si>
  <si>
    <t>Took a timed online practice exam with scheduled breaks to mimic the exam day</t>
  </si>
  <si>
    <t>Practiced pacing myself so I could get through all the questions in each section without running out of time</t>
  </si>
  <si>
    <t>Practiced strategies for dealing with challenging questions to make sure I could finish the exam on time</t>
  </si>
  <si>
    <t>Planned how to make the best use of breaks on exam day</t>
  </si>
  <si>
    <t>Practiced ways to reduce my anxiety during the exam (e.g., deep breathing)</t>
  </si>
  <si>
    <t>Went to the test site in advance to make sure I knew how to get there</t>
  </si>
  <si>
    <t>Got plenty of sleep the night before the exam</t>
  </si>
  <si>
    <t>Other (please specify)</t>
  </si>
  <si>
    <t>Difficulty learning new material for which I lacked relevant coursework</t>
  </si>
  <si>
    <t>Difficulty relearning material I learned a while ago</t>
  </si>
  <si>
    <t>Difficulty getting concrete and detailed information about the MCAT exam</t>
  </si>
  <si>
    <t>Difficulty affording preparation courses and materials</t>
  </si>
  <si>
    <t>Difficulty getting through the amount of material to be learned</t>
  </si>
  <si>
    <t>Difficulty finding a place to study without distraction</t>
  </si>
  <si>
    <t>Difficulty minimizing social media use during studying</t>
  </si>
  <si>
    <t>Difficulty obtaining reliable/affordable internet access to use online preparation resources</t>
  </si>
  <si>
    <t>Difficulty finding a mentor to provide resources, support, guidance, and/or role modeling</t>
  </si>
  <si>
    <t>Difficulty preparing myself mentally and/or physically for the exam day</t>
  </si>
  <si>
    <t>Difficulty staying confident that I could do well on the MCAT exam</t>
  </si>
  <si>
    <t>Difficulty sticking to my study plan</t>
  </si>
  <si>
    <t>MD-granting medical program</t>
  </si>
  <si>
    <t>Not
likely</t>
  </si>
  <si>
    <t>Somewhat
likely</t>
  </si>
  <si>
    <t xml:space="preserve">
Likely</t>
  </si>
  <si>
    <t>Very
likely</t>
  </si>
  <si>
    <t>DO-granting medical program</t>
  </si>
  <si>
    <t>Other health program (e.g., Veterinary, Dental, Physician Assistant, Pharmacy)</t>
  </si>
  <si>
    <t>Graduate program in science, technology, or math</t>
  </si>
  <si>
    <t>Non-health professional program (e.g., law, MBA)</t>
  </si>
  <si>
    <t>Graduate program in behavioral or social sciences (e.g., psychology, sociology)</t>
  </si>
  <si>
    <t>Graduate program in the humanities (e.g., history, English)</t>
  </si>
  <si>
    <t>Primary care medicine (e.g., family medicine, internal medicine, pediatrics)</t>
  </si>
  <si>
    <t>Medical specialty (e.g., allergy/immunology, cardiology, dermatology)</t>
  </si>
  <si>
    <t>Surgical specialty (e.g., general surgery, orthopedic surgery, neurosurgery)</t>
  </si>
  <si>
    <t>Not sure/undecided</t>
  </si>
  <si>
    <t>Finding a medical school where I will feel comfortable</t>
  </si>
  <si>
    <t>Fit between my personal interests/goals and a medical school’s mission</t>
  </si>
  <si>
    <t>Availability of academic support in medical school</t>
  </si>
  <si>
    <t>Availability of financial support in medical school</t>
  </si>
  <si>
    <t>Availability of social support in medical school</t>
  </si>
  <si>
    <t>Grades, MCAT scores, and other academic qualifications</t>
  </si>
  <si>
    <t>Amount of current debt</t>
  </si>
  <si>
    <t>Cost of applying to medical school</t>
  </si>
  <si>
    <t>Cost of medical school</t>
  </si>
  <si>
    <t>Family obligations</t>
  </si>
  <si>
    <t>Prehealth advisor</t>
  </si>
  <si>
    <t>Very
negative</t>
  </si>
  <si>
    <t>Somewhat
negative</t>
  </si>
  <si>
    <t>Somewhat
positive</t>
  </si>
  <si>
    <t>Very
positive</t>
  </si>
  <si>
    <t>Not
applicable</t>
  </si>
  <si>
    <t>Research advisor or faculty member (not a prehealth advisor)</t>
  </si>
  <si>
    <t>Career guidance counselor (not a prehealth advisor)</t>
  </si>
  <si>
    <t>Physician</t>
  </si>
  <si>
    <t>Family member</t>
  </si>
  <si>
    <t>A college student</t>
  </si>
  <si>
    <t>A medical student</t>
  </si>
  <si>
    <t>Scholarships or awards</t>
  </si>
  <si>
    <t>Scholarships or awards with a service commitment (NHSC, Military, etc.)</t>
  </si>
  <si>
    <t>Loans</t>
  </si>
  <si>
    <t>Work-study program</t>
  </si>
  <si>
    <t>Personal income and savings</t>
  </si>
  <si>
    <t>Money from parents, guardians, or other relatives</t>
  </si>
  <si>
    <t>Money from spouse or partner</t>
  </si>
  <si>
    <t>$1 to $4,999</t>
  </si>
  <si>
    <t>$5,000 to $9,999</t>
  </si>
  <si>
    <t>$10,000 to $14,999</t>
  </si>
  <si>
    <t>$15,000 to $19,999</t>
  </si>
  <si>
    <t>$20,000 to $24,999</t>
  </si>
  <si>
    <t>$25,000 to $29,999</t>
  </si>
  <si>
    <t>$30,000 to $49,999</t>
  </si>
  <si>
    <t>$100,000 to $500,000</t>
  </si>
  <si>
    <t>$100,000 or more</t>
  </si>
  <si>
    <t>Introductory biology</t>
  </si>
  <si>
    <t>Molecular or cellular biology</t>
  </si>
  <si>
    <t>Anatomy or physiology</t>
  </si>
  <si>
    <t>Introductory (inorganic) chemistry</t>
  </si>
  <si>
    <t>Organic chemistry</t>
  </si>
  <si>
    <t>Introductory physics</t>
  </si>
  <si>
    <t>Calculus</t>
  </si>
  <si>
    <t>Research methods</t>
  </si>
  <si>
    <t>Statistics</t>
  </si>
  <si>
    <t>Public health</t>
  </si>
  <si>
    <t>Ethics or philosophy</t>
  </si>
  <si>
    <t>English composition/writing</t>
  </si>
  <si>
    <t>English literature or other humanities</t>
  </si>
  <si>
    <t>Introductory psychology</t>
  </si>
  <si>
    <t>Other psychology</t>
  </si>
  <si>
    <t>Introductory sociology</t>
  </si>
  <si>
    <t>Other sociology</t>
  </si>
  <si>
    <t>Cultural anthropology, urban studies, or other courses about different cultures</t>
  </si>
  <si>
    <t>Course that combined two natural science subject areas</t>
  </si>
  <si>
    <t>Course that combined two behavioral or social science subject areas</t>
  </si>
  <si>
    <t>Course that combined one natural and one behavioral or social science subject areas</t>
  </si>
  <si>
    <t>Course that focuses on critical thinking, reasoning, or problem-solving</t>
  </si>
  <si>
    <t>Course that focuses on improving study skills</t>
  </si>
  <si>
    <t>Course that focuses on improving reading skills</t>
  </si>
  <si>
    <t>Cell highlight legend:</t>
  </si>
  <si>
    <t>adjust as needed</t>
  </si>
  <si>
    <t>formula driven texts used throughout the report production</t>
  </si>
  <si>
    <t>H:\ASR Data Operations and Services\Student Surveys\PMQ</t>
  </si>
  <si>
    <t>How to Create a Study Plan for the MCAT® Exam (print or online version)</t>
  </si>
  <si>
    <t>Practice with Exam Features Tool</t>
  </si>
  <si>
    <t>Road Map to the MCAT® Content in Biochemistry Textbook</t>
  </si>
  <si>
    <t>Khan Academy MCAT Collection</t>
  </si>
  <si>
    <t>2019 (%)</t>
  </si>
  <si>
    <t>2020 (%)</t>
  </si>
  <si>
    <t>2021 (%)</t>
  </si>
  <si>
    <t>2022 (%)</t>
  </si>
  <si>
    <t>Man</t>
  </si>
  <si>
    <t>Woman</t>
  </si>
  <si>
    <t>Methodology Changes</t>
  </si>
  <si>
    <t>Median premedical debt of those reporting premedical debt ($)</t>
  </si>
  <si>
    <t>Median noneducational debt of those reporting noneducational debt ($)</t>
  </si>
  <si>
    <t>Credit cards ($)</t>
  </si>
  <si>
    <t>Car loans ($)</t>
  </si>
  <si>
    <t>Mortgage ($)</t>
  </si>
  <si>
    <t>Other consumer loans ($)</t>
  </si>
  <si>
    <t>Total amount ($)</t>
  </si>
  <si>
    <t>2023</t>
  </si>
  <si>
    <t>2023 (%)</t>
  </si>
  <si>
    <t>Another gender identity</t>
  </si>
  <si>
    <t>Decline to answer</t>
  </si>
  <si>
    <t>Participated in a structured preparation course</t>
  </si>
  <si>
    <t>What's on the MCAT Exam? Content Outline (pdf or website)</t>
  </si>
  <si>
    <t>Official MCAT® Free Sample Test (Unscored)</t>
  </si>
  <si>
    <t>Independent Question Bank (formerly MCAT Flashcards)</t>
  </si>
  <si>
    <t>MCAT preparation book or handout (electronic version or e-book) published by a commercial company</t>
  </si>
  <si>
    <t>Difficulty determining how to begin studying for the MCAT exam</t>
  </si>
  <si>
    <t>Difficulty finding or identifying resources to aid in learning or relearning MCAT exam content</t>
  </si>
  <si>
    <t>Difficulty balancing my time between studying for the MCAT exam and my job</t>
  </si>
  <si>
    <t>Difficulty balancing my time between studying for the MCAT exam and family obligations</t>
  </si>
  <si>
    <t>Difficulty balancing my time between studying for the MCAT exam and school</t>
  </si>
  <si>
    <t>Unknown</t>
  </si>
  <si>
    <t>0. Total number of individuals who responded to the questionnaire:</t>
  </si>
  <si>
    <t>1. Gender:
Note: This information is populated from other AAMC
data sources (e.g., MCAT). "Another gender identity"
was added as a response option in 2023.</t>
  </si>
  <si>
    <t>2. How do you self-identify?
Note: Percentages may not sum to 100% as multiple responses are allowed. Self-identified race/ethnicity is only reported for U.S. citizens and permanent residents. Self-identified race/ethnicity and citizenship/permanent residency status are populated from other AAMC data sources (e.g., MCAT).</t>
  </si>
  <si>
    <t>3. Parental Education and Occupation
The Socioeconomic Status (SES) Education Occupation (EO) indicator classifies individuals into five ordered groups (EO-1 through EO-5) based on four aggregated categories of education (No college degree, Bachelor’s degree, Master’s degree, Doctoral degree) and two aggregated categories of occupation (Executive, managerial or professional; Service, clerical, skilled and unskilled labor). The lowest (most disadvantaged) SES group is EO-1, and the highest is EO-5. Determination of an EO indicator is based on having both education and occupation information for at least one parent. If a respondent provided complete information for two parents, the EO indicator displayed is for the parent with the higher value. The EO indicator is only reported for U.S. citizens and permanent residents.</t>
  </si>
  <si>
    <t>4. When did you definitely decide that you wanted to study medicine?</t>
  </si>
  <si>
    <t>5. Please indicate any experiences in which you have participated.
Note: Percentages may not sum to 100% as multiple responses are allowed.</t>
  </si>
  <si>
    <t>6. During the last three months, what describes your attendance at school or college?
Note: Percentages may not sum to 100% as multiple responses are allowed.</t>
  </si>
  <si>
    <t>7. What best describes your enrollment status throughout your undergraduate education?</t>
  </si>
  <si>
    <t>8. Have you already graduated from college?</t>
  </si>
  <si>
    <t>9. How many years have passed since you graduated from college?
Note: Only those who responded "Yes" to Q8 could respond to this item.</t>
  </si>
  <si>
    <t>10. How did you spend your time between college and taking the MCAT?
Note: Those who responded "Less than 1 year" in Q9 could not respond to this item. Percentages may not sum to 100% as multiple responses are allowed.</t>
  </si>
  <si>
    <t>11. What strategies did you use to structure your
preparation?
Note: Percentages may not sum to 100% as multiple responses are allowed.</t>
  </si>
  <si>
    <t>12. What strategies did you use to learn the concepts tested on the exam?
Note: Percentages may not sum to 100% as multiple responses are allowed.</t>
  </si>
  <si>
    <t>13. What kinds of resources did you use to prepare for the MCAT exam?
Note: Percentages may not sum to 100% as multiple responses are allowed.</t>
  </si>
  <si>
    <t>14. How useful were each of the following resources to prepare for the MCAT exam?
Note: Only those who selected a given resource in Q13 could respond to this item.</t>
  </si>
  <si>
    <t>Percentage of Respondents Selecting Each Rating</t>
  </si>
  <si>
    <t>15. What did you do to prepare for the exam day?
Note: Percentages may not sum to 100% as multiple responses are allowed.</t>
  </si>
  <si>
    <t>16. What kinds of challenges, if any, have you had getting ready for the MCAT exam?
Note: Percentages may not sum to 100% as multiple responses are allowed.</t>
  </si>
  <si>
    <t>17. How likely are you to apply to the following graduate or professional programs?</t>
  </si>
  <si>
    <t>18. What type of medicine are you interested in pursuing?</t>
  </si>
  <si>
    <t>19. Which of the following items would encourage you to apply to medical school?
Note: Percentages may not sum to 100% as multiple responses are allowed.</t>
  </si>
  <si>
    <t>20. Which of the following items would discourage you from applying to medical school?
Note: Percentages may not sum to 100% as multiple responses are allowed.</t>
  </si>
  <si>
    <t>21. Please indicate the extent to which the following individuals have positively or negatively influenced your decision to pursue a career in medicine.</t>
  </si>
  <si>
    <t>22. How are (or were) your college/premedical education costs paid?
Note: The percentage is the average of the percentages for the category. Responses needed to total 100%.</t>
  </si>
  <si>
    <t>23. Do you (or will you) have any outstanding education loans for your college/premedical education?</t>
  </si>
  <si>
    <t>24. What is, or will be, the total amount of outstanding education loans for your college/premedical education?
Note: Amounts totaling &gt; $500,000 were treated as invalid. Only those who responded "Yes” to Q23 could respond to this item.</t>
  </si>
  <si>
    <t>25. Do you have any noneducational, consumer debt that you are legally required to repay? (This includes credit card debt, car loans, home mortgages, or other consumer debt.)</t>
  </si>
  <si>
    <t>26. Please list the amount of your noneducational, consumer debt.
Note: Amounts totaling &gt; $500,000 for credit cards, car loans, and other debt were treated as invalid, and amounts totaling &gt; $10,000,000 for mortgage and total debt were treated as invalid. Only those who responded "Yes” to Q25 could respond to this item.</t>
  </si>
  <si>
    <t>27. Please list the amount of your noneducational, consumer debt for each category listed below.
Note: The number shown in each category is the median of those providing valid figures. Amounts totaling greater than $500,000 for credit cards, car loans, and other debt were treated as invalid, and amounts totaling greater than $10,000,000 for mortgage and total debt were treated as invalid. Only those who responded "Yes” to Q25 could respond to this item.</t>
  </si>
  <si>
    <t>28. Which of the following courses have you taken or are you currently taking?
Note: Percentages may not sum to 100% as multiple responses are allowed. Blank cells indicate the course was not a response option in the corresponding year.</t>
  </si>
  <si>
    <t>TABLE
1</t>
  </si>
  <si>
    <t>2023 Post-MCAT Questionnaire</t>
  </si>
  <si>
    <t>TABLE
2</t>
  </si>
  <si>
    <t>TABLE
3</t>
  </si>
  <si>
    <t/>
  </si>
  <si>
    <t>TABLE
4</t>
  </si>
  <si>
    <t>TABLE
5</t>
  </si>
  <si>
    <t>TABLE
6</t>
  </si>
  <si>
    <t>2023 Report</t>
  </si>
  <si>
    <t>2023_PMQ_template.xlsx</t>
  </si>
  <si>
    <t>2023 PMQ Summary Report.xlsx</t>
  </si>
  <si>
    <t>28. Which of the following courses have you taken or are you currently taking?
Note: Percentages may not sum to 100% as multiple responses are allowed.</t>
  </si>
  <si>
    <t>What's on the MCAT® Exam? Content Outline (pdf or website)</t>
  </si>
  <si>
    <t>2. How do you self-identify?
Note: Percentages may not sum to 100% as multiple responses are allowed. Self-identified race/ethnicity is only reported for U.S. citizens and permanent residents. Self-identified race/ethnicity and citizenship/permanent residency status are populated from other AAMC data sources (e.g., MCAT). “Unknown” race/ethnicity was added in 2023. Therefore, data may not be comparable to data in previous PMQ reports.</t>
  </si>
  <si>
    <t xml:space="preserve">The Post-MCAT Questionnaire (PMQ) is administered by the Association of American Medical Colleges (AAMC). The survey collects information from individuals who have taken the Medical College Admission Test® (MCAT®) for the purpose of helping medical schools and medical educators understand more about aspiring and potential medical students. The Summary Report presents data from the 2019, 2020, 2021, 2022, and 2023 PMQs. </t>
  </si>
  <si>
    <t xml:space="preserve">From 2013 through 2021, all MCAT registrants over 18 years of age were invited to participate in the PMQ. Since 2022, a sampling methodology was used to reduce the number of PMQ surveys administered throughout the year. A representative sample of MCAT examinees from 26 of 37 total MCAT exam administrations were invited to participate in the PMQ in 2023. </t>
  </si>
  <si>
    <t>Of the 88,934 individuals who took the MCAT exam in 2023, 69,039 individuals were invited to take the PMQ. Of those, 14,101 individuals responded (for a response rate of 20.4% and a coverage rate of 15.9% in 2023). While MCAT examinees are eligible to participate in the PMQ each time that they take the MCAT exam, the PMQ Summary Report only includes information from the first PMQ that an individual completed in the associated calendar year. Survey data for participating individuals may not be comparable to data for non-participants.</t>
  </si>
  <si>
    <t xml:space="preserve">Content of the PMQ was changed during the 2019 PMQ cycle as a result of on-going efforts to re-engineer the AAMC Student Surveys. Therefore, data for some sections of this report are not displayed for years prior to 2020. For new survey items, comparisons to prior years cannot be made. Blank rows and columns indicate that comparable data are not available. The following changes were made to the PMQ survey and report in 2023.
</t>
  </si>
  <si>
    <t xml:space="preserve">Revised in 2023: MCAT Preparation
</t>
  </si>
  <si>
    <t>Minor updates were made to the list of MCAT preparation resources in the question, “What kinds of resources did you use to prepare for the MCAT exam?” Additionally, two response options were added to the question, “What kinds of challenges, if any, have you had getting ready for the MCAT exam?” These response options are, “Difficulty determining how to begin studying for the MCAT exam,” and, “Difficulty finding or identifying resources to aid in learning or relearning MCAT exam content.”</t>
  </si>
  <si>
    <t xml:space="preserve">Revised in 2023: Gender Identity
</t>
  </si>
  <si>
    <t>Just over three-fifths of respondents indicated that they definitely decided to study medicine before college, either before high school or during high school (64.4% in 2023). Over half of respondents in 2023 had taken courses at a four-year college or university within the three months before their MCAT exam (59.9% in 2023). Each year, the majority of respondents were full-time students throughout their undergraduate education (92.4% in 2023).</t>
  </si>
  <si>
    <t>Each year, the majority of respondents indicated that they are “Very likely” to apply to an MD-granting medical program (86.6% in 2023). The percentage of respondents indicating that “availability of social support in medical school” would encourage them to apply to medical school has increased from 61.5% in 2019 to 63.5% in 2023. Each year, the most commonly cited item that would discourage respondents from applying to medical school was “Grades, MCAT scores, and other academic qualifications” (70.6% in 2023).</t>
  </si>
  <si>
    <t>Each year, more than half of respondents indicated that they do not have, or will not have, outstanding education loans for their college/premedical education. This percentage has increased from 59.7% in 2019 to 64.7% in 2023. For those with debt, the median education debt did not change in 2023 ($25,000 in 2023). Additionally, respondents who had noneducational, consumer debt reported a median debt increase from $9,500 in 2022 to $10,000 in 2023.</t>
  </si>
  <si>
    <t xml:space="preserve">Each year, about 70% of respondents had taken or were taking a course in genetics (70.5% in 2023). Similarly, about three quarters of respondents had taken or were taking a course in molecular or cellular biology at the time of their MCAT exam (74.4% in 2023).  </t>
  </si>
  <si>
    <t>The PMQ is administered online. Within five days of sitting for the exam, a representative sample of MCAT examinees were invited via email to take the PMQ.</t>
  </si>
  <si>
    <t>PMQ participants had three weeks from the time of their invitation to complete the survey. Limiting the time to respond to the survey to three weeks ensured that examinees could only respond to the PMQ prior to receiving their MCAT scores. MCAT registrants are invited to take the PMQ each time they take the MCAT.</t>
  </si>
  <si>
    <t>1. Gender:
Note: This information is populated from other AAMC data sources (e.g., MCAT). "Another gender identity" was added as a response option in May 2022. Therefore, respondents who selected "Another gender identity" may be underrepresented in 2022. The "Decline to answer" responses were added to the PMQ report for the first time in 2023. Therefore, data may not be comparable to data presented in previous PMQ reports.</t>
  </si>
  <si>
    <t>During the 2022 PMQ survey cycle, updates were made to the AAMC’s standards for collecting gender, whereby “Another gender identity” was added as a response option. To provide a more comprehensive view of the responses provided by PMQ participants, the 2023 PMQ Summary Report has been updated to display the “Another gender identity” and “Decline to answer” response options. Because the “Another gender identity” response option was not available to all MCAT registrants in 2022, the count of 2022 PMQ participants who selected the “Another gender identity” response option may be artificially low. Due to these changes, gender data displayed in the 2023 report may not be comparable to data displayed in previous reports.</t>
  </si>
  <si>
    <t xml:space="preserve">Respondents were most often categorized with an AAMC SES Education Occupation (EO) indicator of EO-5, which indicates that the highest education level of any parent reported was a doctoral degree, and that parent worked in an executive, managerial, or professional occupation (24.9% in 2023). The number of respondents reporting an SES EO indicator of EO-1, which indicates that the highest education level of any parent reported was less than a college degree regardless of occupation, has decreased from 25.4% in 2019 to 22.8% in 2023.                                                                                                                                       </t>
  </si>
  <si>
    <t>Other health program (e.g., veterinary, dental, physician assistant, pharmacy)</t>
  </si>
  <si>
    <t>In 2023, respondents were more likely to have participated in no premedical experiences (e.g., volunteered in the healthcare field, participating in an international volunteer experience, etc.). The changes in premedical experience participation may be attributed, in part, to the COVID-19 pandemic.</t>
  </si>
  <si>
    <t>PMQ respondents used a diverse set of preparation resources to prepare for the MCAT exam. The preparation resources most commonly reported by respondents were Official MCAT Practice Exams (89.6% of respondents in 2023) and Khan Academy MCAT Collection (66.3% of respondents in 2023). Nearly 90% of respondents took a timed online practice exam with scheduled breaks to mimic the exam day to prepare for the exam (89.2% in 2023). The percentage of PMQ respondents who found the AAMC's Independent Question Bank (formerly MCAT Flashcards) "Very Useful" increased from 36.7% in 2022 to 45.8%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</si>
</sst>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yyyy"/>
    <numFmt numFmtId="165" formatCode="###,###,##0"/>
    <numFmt numFmtId="166" formatCode="#,##0.0"/>
    <numFmt numFmtId="167" formatCode="0.0"/>
  </numFmts>
  <fonts count="40"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1"/>
      <color theme="10"/>
      <name val="Arial"/>
      <family val="2"/>
    </font>
    <font>
      <sz val="10"/>
      <name val="Calibri"/>
      <family val="2"/>
      <scheme val="minor"/>
    </font>
    <font>
      <b/>
      <sz val="10"/>
      <name val="Calibri"/>
      <family val="2"/>
      <scheme val="minor"/>
    </font>
    <font>
      <u/>
      <sz val="10"/>
      <color theme="10"/>
      <name val="Arial"/>
      <family val="2"/>
    </font>
    <font>
      <b/>
      <sz val="10"/>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14">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9" borderId="0" xfId="0" applyFill="1" applyAlignment="1">
      <alignment vertical="top"/>
    </xf>
    <xf numFmtId="0" fontId="0" fillId="5" borderId="0" xfId="0" applyFill="1" applyAlignment="1">
      <alignment vertical="top"/>
    </xf>
    <xf numFmtId="0" fontId="0" fillId="5" borderId="0" xfId="0" applyFill="1" applyAlignment="1">
      <alignment horizontal="left" vertical="top"/>
    </xf>
    <xf numFmtId="49" fontId="0" fillId="5"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4"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17" fillId="2" borderId="0" xfId="2" applyFont="1" applyFill="1" applyAlignment="1" applyProtection="1">
      <alignment horizontal="left" vertical="top" wrapText="1"/>
      <protection hidden="1"/>
    </xf>
    <xf numFmtId="49" fontId="2" fillId="9" borderId="0" xfId="0" applyNumberFormat="1" applyFont="1" applyFill="1" applyAlignment="1">
      <alignment horizontal="left" vertical="top" indent="1"/>
    </xf>
    <xf numFmtId="0" fontId="36" fillId="0" borderId="0" xfId="0" applyFont="1" applyAlignment="1">
      <alignment vertical="top"/>
    </xf>
    <xf numFmtId="0" fontId="37" fillId="0" borderId="0" xfId="0" applyFont="1" applyAlignment="1">
      <alignment vertical="top"/>
    </xf>
    <xf numFmtId="0" fontId="0" fillId="5" borderId="0" xfId="0" applyFill="1" applyAlignment="1">
      <alignment horizontal="right" vertical="top" indent="2"/>
    </xf>
    <xf numFmtId="0" fontId="38" fillId="2" borderId="0" xfId="2"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10" borderId="0" xfId="0" applyFont="1" applyFill="1"/>
    <xf numFmtId="0" fontId="23" fillId="10" borderId="0" xfId="0" applyFont="1" applyFill="1"/>
    <xf numFmtId="0" fontId="23" fillId="10" borderId="0" xfId="0" applyFont="1" applyFill="1" applyAlignment="1">
      <alignment horizontal="center" wrapText="1"/>
    </xf>
    <xf numFmtId="0" fontId="23" fillId="10" borderId="3" xfId="0" applyFont="1" applyFill="1" applyBorder="1" applyAlignment="1">
      <alignment horizontal="center" wrapText="1"/>
    </xf>
    <xf numFmtId="165" fontId="15" fillId="10" borderId="3" xfId="0" applyNumberFormat="1" applyFont="1" applyFill="1" applyBorder="1" applyAlignment="1">
      <alignment horizontal="right" indent="1"/>
    </xf>
    <xf numFmtId="166" fontId="15" fillId="10" borderId="3" xfId="0" applyNumberFormat="1" applyFont="1" applyFill="1" applyBorder="1" applyAlignment="1">
      <alignment horizontal="right" indent="1"/>
    </xf>
    <xf numFmtId="0" fontId="39" fillId="10" borderId="3" xfId="0" applyFont="1" applyFill="1" applyBorder="1" applyAlignment="1">
      <alignment horizontal="center" wrapText="1"/>
    </xf>
    <xf numFmtId="0" fontId="15" fillId="10" borderId="3" xfId="0" applyFont="1" applyFill="1" applyBorder="1" applyAlignment="1">
      <alignment horizontal="right" indent="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2" fillId="0" borderId="0" xfId="0" applyFont="1" applyAlignment="1" applyProtection="1">
      <alignment horizontal="center" wrapText="1"/>
      <protection hidden="1"/>
    </xf>
    <xf numFmtId="17" fontId="0" fillId="8" borderId="0" xfId="0" applyNumberFormat="1" applyFill="1" applyAlignment="1">
      <alignment vertical="top"/>
    </xf>
    <xf numFmtId="167" fontId="15" fillId="10" borderId="3" xfId="0" applyNumberFormat="1" applyFont="1" applyFill="1" applyBorder="1" applyAlignment="1">
      <alignment horizontal="right" indent="1"/>
    </xf>
    <xf numFmtId="164" fontId="8" fillId="3" borderId="0" xfId="0" applyNumberFormat="1"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5"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22" fillId="2" borderId="0" xfId="2" applyFont="1" applyFill="1" applyAlignment="1" applyProtection="1">
      <alignment horizontal="left" vertical="center"/>
      <protection hidden="1"/>
    </xf>
    <xf numFmtId="0" fontId="23" fillId="2" borderId="0" xfId="0" applyFont="1" applyFill="1" applyAlignment="1" applyProtection="1">
      <alignment horizontal="left" vertical="top" wrapText="1"/>
      <protection hidden="1"/>
    </xf>
    <xf numFmtId="0" fontId="38" fillId="2" borderId="0" xfId="2" applyFont="1" applyFill="1" applyAlignment="1" applyProtection="1">
      <alignment horizontal="left" vertical="top" wrapText="1"/>
      <protection hidden="1"/>
    </xf>
    <xf numFmtId="0" fontId="15" fillId="2" borderId="0" xfId="0" applyFont="1" applyFill="1" applyAlignment="1" applyProtection="1">
      <alignment wrapText="1"/>
      <protection hidden="1"/>
    </xf>
    <xf numFmtId="0" fontId="32"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10" borderId="3" xfId="0" applyFont="1" applyFill="1" applyBorder="1" applyAlignment="1">
      <alignment wrapText="1"/>
    </xf>
    <xf numFmtId="0" fontId="23" fillId="10" borderId="0" xfId="0" applyFont="1" applyFill="1" applyAlignment="1">
      <alignment horizontal="left" wrapText="1"/>
    </xf>
    <xf numFmtId="0" fontId="15" fillId="10" borderId="0" xfId="0" applyFont="1" applyFill="1"/>
    <xf numFmtId="0" fontId="13" fillId="4" borderId="0" xfId="0" applyFont="1" applyFill="1" applyAlignment="1" applyProtection="1">
      <alignment horizontal="center" vertical="center" wrapText="1"/>
      <protection hidden="1"/>
    </xf>
    <xf numFmtId="0" fontId="33" fillId="2" borderId="0" xfId="1" applyFont="1" applyFill="1" applyAlignment="1" applyProtection="1">
      <alignment horizontal="left" vertical="center" wrapText="1"/>
      <protection hidden="1"/>
    </xf>
    <xf numFmtId="0" fontId="15" fillId="10" borderId="3" xfId="0" applyFont="1" applyFill="1" applyBorder="1" applyAlignment="1">
      <alignment horizontal="left" indent="1"/>
    </xf>
    <xf numFmtId="0" fontId="15" fillId="10" borderId="3" xfId="0" applyFont="1" applyFill="1" applyBorder="1" applyAlignment="1">
      <alignment horizontal="right" indent="1"/>
    </xf>
    <xf numFmtId="0" fontId="15" fillId="10" borderId="4" xfId="0" applyFont="1" applyFill="1" applyBorder="1" applyAlignment="1">
      <alignment horizontal="left" wrapText="1"/>
    </xf>
    <xf numFmtId="0" fontId="15" fillId="10" borderId="5" xfId="0" applyFont="1" applyFill="1" applyBorder="1" applyAlignment="1">
      <alignment horizontal="left" wrapText="1"/>
    </xf>
    <xf numFmtId="0" fontId="15" fillId="10" borderId="6" xfId="0" applyFont="1" applyFill="1" applyBorder="1" applyAlignment="1">
      <alignment horizontal="left" wrapText="1"/>
    </xf>
    <xf numFmtId="0" fontId="39" fillId="10" borderId="3" xfId="0" applyFont="1" applyFill="1" applyBorder="1" applyAlignment="1">
      <alignment horizontal="center"/>
    </xf>
    <xf numFmtId="0" fontId="39" fillId="10" borderId="3" xfId="0" applyFont="1" applyFill="1" applyBorder="1" applyAlignment="1">
      <alignment horizontal="left" wrapText="1"/>
    </xf>
    <xf numFmtId="0" fontId="39" fillId="10" borderId="3" xfId="0" applyFont="1" applyFill="1" applyBorder="1" applyAlignment="1">
      <alignment horizontal="center" wrapText="1"/>
    </xf>
    <xf numFmtId="0" fontId="15" fillId="2" borderId="0" xfId="0" applyFont="1" applyFill="1" applyAlignment="1" applyProtection="1">
      <alignment horizontal="left" vertical="center" wrapText="1"/>
      <protection hidden="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C3573BDF-539D-4138-B6A6-EF6B764565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BD5B4BF-4F3A-4325-8DB8-8E02E9D70EB1}"/>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3B1A25A4-4949-4DCC-B920-361B4A159B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2E9E5C9A-D327-4B6D-9DAB-0BB4D8C6E3BF}"/>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BA523058-F317-4BEE-9F96-E305D9FECA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2C430175-3D81-4529-8E85-D9403E2498D2}"/>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A5419F4D-FCE8-40AF-80A2-900D116ACF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281771A-9693-49DC-944C-F2985F104888}"/>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4DDDC945-9D55-4CFD-8555-21F3C18B0C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9760EF3-2ABB-4B96-A82A-F6B08C1683FF}"/>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CBA7486-E65F-4B7E-9CE3-C047930F27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03178D5-5F2D-477D-BBD4-4A94063B33FE}"/>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mq@aamc.org" TargetMode="External"/><Relationship Id="rId1" Type="http://schemas.openxmlformats.org/officeDocument/2006/relationships/hyperlink" Target="http://www.aamc.org/data/pmq"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70"/>
  <sheetViews>
    <sheetView zoomScaleNormal="100" workbookViewId="0">
      <selection activeCell="G5" sqref="G5"/>
    </sheetView>
  </sheetViews>
  <sheetFormatPr defaultColWidth="9.109375" defaultRowHeight="13.8" x14ac:dyDescent="0.3"/>
  <cols>
    <col min="1" max="1" width="19.33203125" style="17" customWidth="1"/>
    <col min="2" max="2" width="28" style="17" customWidth="1"/>
    <col min="3" max="3" width="16.33203125" style="17" customWidth="1"/>
    <col min="4" max="4" width="14" style="17" customWidth="1"/>
    <col min="5" max="5" width="9.109375" style="17"/>
    <col min="6" max="6" width="0.44140625" style="17" customWidth="1"/>
    <col min="7" max="7" width="4.109375" style="17" customWidth="1"/>
    <col min="8" max="8" width="48.88671875" style="17" customWidth="1"/>
    <col min="9" max="16384" width="9.109375" style="17"/>
  </cols>
  <sheetData>
    <row r="1" spans="1:8" x14ac:dyDescent="0.3">
      <c r="A1" s="17" t="s">
        <v>47</v>
      </c>
      <c r="B1" s="57" t="s">
        <v>262</v>
      </c>
      <c r="G1" s="16" t="s">
        <v>31</v>
      </c>
    </row>
    <row r="2" spans="1:8" x14ac:dyDescent="0.3">
      <c r="A2" s="17" t="s">
        <v>2</v>
      </c>
      <c r="B2" s="42" t="s">
        <v>243</v>
      </c>
      <c r="G2" s="35" t="s">
        <v>8</v>
      </c>
      <c r="H2" s="17" t="s">
        <v>26</v>
      </c>
    </row>
    <row r="3" spans="1:8" ht="14.4" thickBot="1" x14ac:dyDescent="0.35">
      <c r="A3" s="17" t="s">
        <v>3</v>
      </c>
      <c r="B3" s="42" t="s">
        <v>5</v>
      </c>
      <c r="G3" s="35" t="s">
        <v>8</v>
      </c>
      <c r="H3" s="33" t="s">
        <v>25</v>
      </c>
    </row>
    <row r="4" spans="1:8" ht="14.4" thickBot="1" x14ac:dyDescent="0.35">
      <c r="A4" s="17" t="s">
        <v>6</v>
      </c>
      <c r="B4" s="75">
        <v>45323</v>
      </c>
      <c r="G4" s="36" t="s">
        <v>8</v>
      </c>
      <c r="H4" s="33" t="s">
        <v>44</v>
      </c>
    </row>
    <row r="5" spans="1:8" x14ac:dyDescent="0.3">
      <c r="A5" s="17" t="s">
        <v>4</v>
      </c>
      <c r="B5" s="38" t="s">
        <v>315</v>
      </c>
    </row>
    <row r="6" spans="1:8" x14ac:dyDescent="0.3">
      <c r="A6" s="17" t="s">
        <v>23</v>
      </c>
      <c r="B6" s="38" t="s">
        <v>316</v>
      </c>
    </row>
    <row r="7" spans="1:8" x14ac:dyDescent="0.3">
      <c r="A7" s="17" t="s">
        <v>24</v>
      </c>
      <c r="B7" s="38" t="s">
        <v>317</v>
      </c>
    </row>
    <row r="8" spans="1:8" x14ac:dyDescent="0.3">
      <c r="A8" s="17" t="s">
        <v>35</v>
      </c>
      <c r="B8" s="38" t="s">
        <v>308</v>
      </c>
      <c r="C8" s="19"/>
    </row>
    <row r="9" spans="1:8" x14ac:dyDescent="0.3">
      <c r="A9" s="17" t="s">
        <v>27</v>
      </c>
      <c r="B9" s="41">
        <v>90</v>
      </c>
      <c r="G9" s="18"/>
      <c r="H9" s="33"/>
    </row>
    <row r="10" spans="1:8" x14ac:dyDescent="0.3">
      <c r="G10" s="16" t="s">
        <v>240</v>
      </c>
    </row>
    <row r="11" spans="1:8" x14ac:dyDescent="0.3">
      <c r="G11" s="39"/>
      <c r="H11" s="17" t="s">
        <v>32</v>
      </c>
    </row>
    <row r="12" spans="1:8" x14ac:dyDescent="0.3">
      <c r="G12" s="38"/>
      <c r="H12" s="17" t="s">
        <v>242</v>
      </c>
    </row>
    <row r="13" spans="1:8" x14ac:dyDescent="0.3">
      <c r="G13" s="40"/>
      <c r="H13" s="17" t="s">
        <v>241</v>
      </c>
    </row>
    <row r="14" spans="1:8" x14ac:dyDescent="0.3">
      <c r="G14" s="18"/>
      <c r="H14" s="33"/>
    </row>
    <row r="15" spans="1:8" x14ac:dyDescent="0.3">
      <c r="G15" s="34"/>
      <c r="H15" s="33"/>
    </row>
    <row r="18" spans="1:8" hidden="1" x14ac:dyDescent="0.3"/>
    <row r="19" spans="1:8" hidden="1" x14ac:dyDescent="0.3"/>
    <row r="20" spans="1:8" hidden="1" x14ac:dyDescent="0.3"/>
    <row r="21" spans="1:8" hidden="1" x14ac:dyDescent="0.3"/>
    <row r="22" spans="1:8" hidden="1" x14ac:dyDescent="0.3"/>
    <row r="23" spans="1:8" hidden="1" x14ac:dyDescent="0.3"/>
    <row r="24" spans="1:8" hidden="1" x14ac:dyDescent="0.3"/>
    <row r="25" spans="1:8" hidden="1" x14ac:dyDescent="0.3"/>
    <row r="26" spans="1:8" hidden="1" x14ac:dyDescent="0.3"/>
    <row r="27" spans="1:8" hidden="1" x14ac:dyDescent="0.3"/>
    <row r="30" spans="1:8" s="16" customFormat="1" x14ac:dyDescent="0.3">
      <c r="A30" s="16" t="s">
        <v>7</v>
      </c>
      <c r="B30" s="16" t="s">
        <v>11</v>
      </c>
      <c r="G30" s="17"/>
      <c r="H30" s="58"/>
    </row>
    <row r="31" spans="1:8" x14ac:dyDescent="0.3">
      <c r="A31" s="38" t="str">
        <f ca="1">MID(CELL("filename",'Table of Contents'!A1),FIND("]",CELL("filename",'Table of Contents'!A1))+1,255)</f>
        <v>Table of Contents</v>
      </c>
      <c r="B31" s="41">
        <v>20</v>
      </c>
      <c r="H31" s="58"/>
    </row>
    <row r="32" spans="1:8" x14ac:dyDescent="0.3">
      <c r="A32" s="38" t="str">
        <f ca="1">MID(CELL("filename",'Executive Summary'!A1),FIND("]",CELL("filename",'Executive Summary'!A1))+1,255)</f>
        <v>Executive Summary</v>
      </c>
      <c r="B32" s="41">
        <v>58</v>
      </c>
      <c r="H32" s="58"/>
    </row>
    <row r="33" spans="1:8" x14ac:dyDescent="0.3">
      <c r="A33" s="38"/>
      <c r="B33" s="41"/>
      <c r="H33" s="58"/>
    </row>
    <row r="34" spans="1:8" x14ac:dyDescent="0.3">
      <c r="H34" s="58"/>
    </row>
    <row r="35" spans="1:8" x14ac:dyDescent="0.3">
      <c r="H35" s="58"/>
    </row>
    <row r="36" spans="1:8" x14ac:dyDescent="0.3">
      <c r="H36" s="58"/>
    </row>
    <row r="37" spans="1:8" x14ac:dyDescent="0.3">
      <c r="H37" s="58"/>
    </row>
    <row r="38" spans="1:8" x14ac:dyDescent="0.3">
      <c r="H38" s="58"/>
    </row>
    <row r="39" spans="1:8" x14ac:dyDescent="0.3">
      <c r="H39" s="58"/>
    </row>
    <row r="40" spans="1:8" s="16" customFormat="1" x14ac:dyDescent="0.3">
      <c r="A40" s="16" t="s">
        <v>9</v>
      </c>
      <c r="B40" s="16" t="s">
        <v>10</v>
      </c>
      <c r="G40" s="17"/>
      <c r="H40" s="59"/>
    </row>
    <row r="41" spans="1:8" x14ac:dyDescent="0.3">
      <c r="A41" s="60">
        <v>1</v>
      </c>
      <c r="B41" s="40" t="s">
        <v>50</v>
      </c>
    </row>
    <row r="42" spans="1:8" x14ac:dyDescent="0.3">
      <c r="A42" s="60">
        <v>2</v>
      </c>
      <c r="B42" s="40" t="s">
        <v>51</v>
      </c>
    </row>
    <row r="43" spans="1:8" x14ac:dyDescent="0.3">
      <c r="A43" s="60">
        <v>3</v>
      </c>
      <c r="B43" s="40" t="s">
        <v>52</v>
      </c>
    </row>
    <row r="44" spans="1:8" x14ac:dyDescent="0.3">
      <c r="A44" s="60">
        <v>4</v>
      </c>
      <c r="B44" s="40" t="s">
        <v>53</v>
      </c>
    </row>
    <row r="45" spans="1:8" x14ac:dyDescent="0.3">
      <c r="A45" s="60">
        <v>5</v>
      </c>
      <c r="B45" s="40" t="s">
        <v>54</v>
      </c>
    </row>
    <row r="46" spans="1:8" x14ac:dyDescent="0.3">
      <c r="A46" s="60">
        <v>6</v>
      </c>
      <c r="B46" s="40" t="s">
        <v>55</v>
      </c>
    </row>
    <row r="47" spans="1:8" x14ac:dyDescent="0.3">
      <c r="A47" s="60"/>
      <c r="B47" s="40"/>
    </row>
    <row r="48" spans="1:8" x14ac:dyDescent="0.3">
      <c r="A48" s="60"/>
      <c r="B48" s="40"/>
    </row>
    <row r="49" spans="1:2" x14ac:dyDescent="0.3">
      <c r="A49" s="60"/>
      <c r="B49" s="40"/>
    </row>
    <row r="50" spans="1:2" x14ac:dyDescent="0.3">
      <c r="A50" s="60"/>
      <c r="B50" s="40"/>
    </row>
    <row r="51" spans="1:2" x14ac:dyDescent="0.3">
      <c r="A51" s="60"/>
      <c r="B51" s="40"/>
    </row>
    <row r="52" spans="1:2" x14ac:dyDescent="0.3">
      <c r="A52" s="60"/>
      <c r="B52" s="40"/>
    </row>
    <row r="53" spans="1:2" x14ac:dyDescent="0.3">
      <c r="A53" s="60"/>
      <c r="B53" s="40"/>
    </row>
    <row r="54" spans="1:2" x14ac:dyDescent="0.3">
      <c r="A54" s="60"/>
      <c r="B54" s="40"/>
    </row>
    <row r="55" spans="1:2" x14ac:dyDescent="0.3">
      <c r="A55" s="60"/>
      <c r="B55" s="40"/>
    </row>
    <row r="56" spans="1:2" x14ac:dyDescent="0.3">
      <c r="A56" s="60"/>
      <c r="B56" s="40"/>
    </row>
    <row r="57" spans="1:2" x14ac:dyDescent="0.3">
      <c r="A57" s="60"/>
      <c r="B57" s="40"/>
    </row>
    <row r="58" spans="1:2" x14ac:dyDescent="0.3">
      <c r="A58" s="60"/>
      <c r="B58" s="40"/>
    </row>
    <row r="59" spans="1:2" x14ac:dyDescent="0.3">
      <c r="A59" s="60"/>
      <c r="B59" s="40"/>
    </row>
    <row r="60" spans="1:2" x14ac:dyDescent="0.3">
      <c r="A60" s="60"/>
      <c r="B60" s="40"/>
    </row>
    <row r="61" spans="1:2" x14ac:dyDescent="0.3">
      <c r="A61" s="60"/>
      <c r="B61" s="40"/>
    </row>
    <row r="62" spans="1:2" x14ac:dyDescent="0.3">
      <c r="A62" s="60"/>
      <c r="B62" s="40"/>
    </row>
    <row r="63" spans="1:2" x14ac:dyDescent="0.3">
      <c r="A63" s="60"/>
      <c r="B63" s="40"/>
    </row>
    <row r="64" spans="1:2" x14ac:dyDescent="0.3">
      <c r="A64" s="60"/>
      <c r="B64" s="40"/>
    </row>
    <row r="65" spans="1:2" x14ac:dyDescent="0.3">
      <c r="A65" s="60"/>
      <c r="B65" s="40"/>
    </row>
    <row r="66" spans="1:2" x14ac:dyDescent="0.3">
      <c r="A66" s="60"/>
      <c r="B66" s="40"/>
    </row>
    <row r="67" spans="1:2" x14ac:dyDescent="0.3">
      <c r="A67" s="60"/>
      <c r="B67" s="40"/>
    </row>
    <row r="68" spans="1:2" x14ac:dyDescent="0.3">
      <c r="A68" s="60"/>
      <c r="B68" s="40"/>
    </row>
    <row r="69" spans="1:2" x14ac:dyDescent="0.3">
      <c r="A69" s="60"/>
      <c r="B69" s="40"/>
    </row>
    <row r="70" spans="1:2" x14ac:dyDescent="0.3">
      <c r="A70" s="60"/>
      <c r="B70" s="40"/>
    </row>
  </sheetData>
  <phoneticPr fontId="31" type="noConversion"/>
  <dataValidations count="2">
    <dataValidation type="whole" allowBlank="1" showInputMessage="1" showErrorMessage="1" errorTitle="!!!Invalid entry!!!" error="Enter whole numbers between 40 and 200!" sqref="B9"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4"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F51A4-B389-435E-B693-735A132CDB22}">
  <sheetPr codeName="Sheet19"/>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3" t="s">
        <v>313</v>
      </c>
      <c r="B1" s="103"/>
      <c r="C1" s="104" t="s">
        <v>54</v>
      </c>
      <c r="D1" s="104"/>
      <c r="E1" s="104"/>
      <c r="F1" s="104"/>
      <c r="G1" s="104"/>
      <c r="H1" s="104"/>
      <c r="I1" s="104"/>
      <c r="J1" s="104"/>
      <c r="K1" s="45"/>
      <c r="L1" s="4"/>
      <c r="M1" s="20"/>
      <c r="N1" s="20"/>
      <c r="O1" s="31"/>
    </row>
    <row r="2" spans="1:15" s="5" customFormat="1" ht="17.25" customHeight="1" x14ac:dyDescent="0.3">
      <c r="A2" s="88"/>
      <c r="B2" s="88"/>
      <c r="C2" s="89" t="s">
        <v>308</v>
      </c>
      <c r="D2" s="89"/>
      <c r="E2" s="89"/>
      <c r="F2" s="89"/>
      <c r="G2" s="89"/>
      <c r="H2" s="89"/>
      <c r="I2" s="89"/>
      <c r="J2" s="89"/>
      <c r="K2" s="89"/>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26.4" x14ac:dyDescent="0.25">
      <c r="A5" s="64"/>
      <c r="B5" s="101" t="s">
        <v>300</v>
      </c>
      <c r="C5" s="101"/>
      <c r="D5" s="101"/>
      <c r="E5" s="101"/>
      <c r="F5" s="101"/>
      <c r="G5" s="101"/>
      <c r="H5" s="101"/>
      <c r="I5" s="101"/>
      <c r="J5" s="101"/>
      <c r="K5" s="101"/>
      <c r="L5" s="64"/>
      <c r="M5" s="26" t="s">
        <v>300</v>
      </c>
      <c r="N5" s="26"/>
      <c r="O5" s="30"/>
    </row>
    <row r="6" spans="1:15" s="22" customFormat="1" ht="13.2" x14ac:dyDescent="0.25">
      <c r="A6" s="63"/>
      <c r="B6" s="63"/>
      <c r="C6" s="63"/>
      <c r="D6" s="63"/>
      <c r="E6" s="63"/>
      <c r="F6" s="63"/>
      <c r="G6" s="102"/>
      <c r="H6" s="102"/>
      <c r="I6" s="102"/>
      <c r="J6" s="102"/>
      <c r="K6" s="102"/>
      <c r="L6" s="63"/>
      <c r="M6" s="23"/>
      <c r="N6" s="23"/>
      <c r="O6" s="29"/>
    </row>
    <row r="7" spans="1:15" s="46" customFormat="1" ht="13.2" x14ac:dyDescent="0.25">
      <c r="A7" s="65"/>
      <c r="B7" s="65"/>
      <c r="C7" s="65"/>
      <c r="D7" s="65"/>
      <c r="E7" s="65"/>
      <c r="F7" s="65"/>
      <c r="G7" s="66" t="s">
        <v>248</v>
      </c>
      <c r="H7" s="66" t="s">
        <v>249</v>
      </c>
      <c r="I7" s="66" t="s">
        <v>250</v>
      </c>
      <c r="J7" s="66" t="s">
        <v>251</v>
      </c>
      <c r="K7" s="66" t="s">
        <v>263</v>
      </c>
      <c r="L7" s="65"/>
    </row>
    <row r="8" spans="1:15" s="22" customFormat="1" ht="13.2" x14ac:dyDescent="0.25">
      <c r="A8" s="63"/>
      <c r="B8" s="100" t="s">
        <v>200</v>
      </c>
      <c r="C8" s="100"/>
      <c r="D8" s="100"/>
      <c r="E8" s="100"/>
      <c r="F8" s="100"/>
      <c r="G8" s="70">
        <v>36.6</v>
      </c>
      <c r="H8" s="70">
        <v>36.5</v>
      </c>
      <c r="I8" s="70">
        <v>36.9</v>
      </c>
      <c r="J8" s="70">
        <v>37.6</v>
      </c>
      <c r="K8" s="70">
        <v>37.799999999999997</v>
      </c>
      <c r="L8" s="63"/>
      <c r="M8" s="23"/>
      <c r="N8" s="23" t="s">
        <v>200</v>
      </c>
      <c r="O8" s="29"/>
    </row>
    <row r="9" spans="1:15" s="22" customFormat="1" ht="13.2" x14ac:dyDescent="0.25">
      <c r="A9" s="63"/>
      <c r="B9" s="100" t="s">
        <v>201</v>
      </c>
      <c r="C9" s="100"/>
      <c r="D9" s="100"/>
      <c r="E9" s="100"/>
      <c r="F9" s="100"/>
      <c r="G9" s="70">
        <v>1.8</v>
      </c>
      <c r="H9" s="70">
        <v>1.7</v>
      </c>
      <c r="I9" s="70">
        <v>1.9</v>
      </c>
      <c r="J9" s="70">
        <v>1.9</v>
      </c>
      <c r="K9" s="70">
        <v>1.9</v>
      </c>
      <c r="L9" s="63"/>
      <c r="M9" s="23"/>
      <c r="N9" s="23" t="s">
        <v>201</v>
      </c>
      <c r="O9" s="29"/>
    </row>
    <row r="10" spans="1:15" s="22" customFormat="1" ht="13.2" x14ac:dyDescent="0.25">
      <c r="A10" s="63"/>
      <c r="B10" s="100" t="s">
        <v>202</v>
      </c>
      <c r="C10" s="100"/>
      <c r="D10" s="100"/>
      <c r="E10" s="100"/>
      <c r="F10" s="100"/>
      <c r="G10" s="70">
        <v>17.899999999999999</v>
      </c>
      <c r="H10" s="76">
        <v>17</v>
      </c>
      <c r="I10" s="70">
        <v>16.5</v>
      </c>
      <c r="J10" s="70">
        <v>15.7</v>
      </c>
      <c r="K10" s="70">
        <v>15.1</v>
      </c>
      <c r="L10" s="63"/>
      <c r="M10" s="23"/>
      <c r="N10" s="23" t="s">
        <v>202</v>
      </c>
      <c r="O10" s="29"/>
    </row>
    <row r="11" spans="1:15" s="22" customFormat="1" ht="13.2" x14ac:dyDescent="0.25">
      <c r="A11" s="63"/>
      <c r="B11" s="100" t="s">
        <v>203</v>
      </c>
      <c r="C11" s="100"/>
      <c r="D11" s="100"/>
      <c r="E11" s="100"/>
      <c r="F11" s="100"/>
      <c r="G11" s="70">
        <v>1.2</v>
      </c>
      <c r="H11" s="70">
        <v>1.3</v>
      </c>
      <c r="I11" s="70">
        <v>1.2</v>
      </c>
      <c r="J11" s="70">
        <v>1.2</v>
      </c>
      <c r="K11" s="70">
        <v>1.3</v>
      </c>
      <c r="L11" s="63"/>
      <c r="M11" s="23"/>
      <c r="N11" s="23" t="s">
        <v>203</v>
      </c>
      <c r="O11" s="29"/>
    </row>
    <row r="12" spans="1:15" s="25" customFormat="1" ht="13.2" x14ac:dyDescent="0.25">
      <c r="A12" s="63"/>
      <c r="B12" s="100" t="s">
        <v>204</v>
      </c>
      <c r="C12" s="100"/>
      <c r="D12" s="100"/>
      <c r="E12" s="100"/>
      <c r="F12" s="100"/>
      <c r="G12" s="70">
        <v>7.7</v>
      </c>
      <c r="H12" s="70">
        <v>7.6</v>
      </c>
      <c r="I12" s="76">
        <v>8</v>
      </c>
      <c r="J12" s="70">
        <v>8.6</v>
      </c>
      <c r="K12" s="70">
        <v>8.6</v>
      </c>
      <c r="L12" s="63"/>
      <c r="M12" s="26"/>
      <c r="N12" s="26" t="s">
        <v>204</v>
      </c>
      <c r="O12" s="30"/>
    </row>
    <row r="13" spans="1:15" s="25" customFormat="1" ht="13.2" x14ac:dyDescent="0.25">
      <c r="A13" s="63"/>
      <c r="B13" s="100" t="s">
        <v>205</v>
      </c>
      <c r="C13" s="100"/>
      <c r="D13" s="100"/>
      <c r="E13" s="100"/>
      <c r="F13" s="100"/>
      <c r="G13" s="76">
        <v>33</v>
      </c>
      <c r="H13" s="70">
        <v>34.1</v>
      </c>
      <c r="I13" s="70">
        <v>33.9</v>
      </c>
      <c r="J13" s="70">
        <v>33.299999999999997</v>
      </c>
      <c r="K13" s="70">
        <v>33.5</v>
      </c>
      <c r="L13" s="63"/>
      <c r="M13" s="26"/>
      <c r="N13" s="26" t="s">
        <v>205</v>
      </c>
      <c r="O13" s="30"/>
    </row>
    <row r="14" spans="1:15" s="25" customFormat="1" ht="13.2" x14ac:dyDescent="0.25">
      <c r="A14" s="63"/>
      <c r="B14" s="100" t="s">
        <v>206</v>
      </c>
      <c r="C14" s="100"/>
      <c r="D14" s="100"/>
      <c r="E14" s="100"/>
      <c r="F14" s="100"/>
      <c r="G14" s="70">
        <v>0.4</v>
      </c>
      <c r="H14" s="70">
        <v>0.3</v>
      </c>
      <c r="I14" s="70">
        <v>0.4</v>
      </c>
      <c r="J14" s="70">
        <v>0.3</v>
      </c>
      <c r="K14" s="70">
        <v>0.3</v>
      </c>
      <c r="L14" s="63"/>
      <c r="M14" s="26"/>
      <c r="N14" s="26" t="s">
        <v>206</v>
      </c>
      <c r="O14" s="30"/>
    </row>
    <row r="15" spans="1:15" s="22" customFormat="1" ht="13.2" x14ac:dyDescent="0.25">
      <c r="A15" s="63"/>
      <c r="B15" s="100" t="s">
        <v>20</v>
      </c>
      <c r="C15" s="100"/>
      <c r="D15" s="100"/>
      <c r="E15" s="100"/>
      <c r="F15" s="100"/>
      <c r="G15" s="70">
        <v>1.3</v>
      </c>
      <c r="H15" s="70">
        <v>1.5</v>
      </c>
      <c r="I15" s="70">
        <v>1.3</v>
      </c>
      <c r="J15" s="70">
        <v>1.3</v>
      </c>
      <c r="K15" s="70">
        <v>1.5</v>
      </c>
      <c r="L15" s="63"/>
      <c r="M15" s="23"/>
      <c r="N15" s="23" t="s">
        <v>20</v>
      </c>
      <c r="O15" s="29"/>
    </row>
    <row r="16" spans="1:15" s="22" customFormat="1" ht="13.2" x14ac:dyDescent="0.25">
      <c r="A16" s="63"/>
      <c r="B16" s="63"/>
      <c r="C16" s="63"/>
      <c r="D16" s="63"/>
      <c r="E16" s="63"/>
      <c r="F16" s="63"/>
      <c r="G16" s="63"/>
      <c r="H16" s="63"/>
      <c r="I16" s="63"/>
      <c r="J16" s="63"/>
      <c r="K16" s="63"/>
      <c r="L16" s="63"/>
      <c r="M16" s="23"/>
      <c r="N16" s="23"/>
      <c r="O16" s="29"/>
    </row>
    <row r="17" spans="1:15" s="22" customFormat="1" ht="13.2" x14ac:dyDescent="0.25">
      <c r="A17" s="63"/>
      <c r="B17" s="100" t="s">
        <v>13</v>
      </c>
      <c r="C17" s="100"/>
      <c r="D17" s="100"/>
      <c r="E17" s="100"/>
      <c r="F17" s="100"/>
      <c r="G17" s="67">
        <v>19741</v>
      </c>
      <c r="H17" s="67">
        <v>22700</v>
      </c>
      <c r="I17" s="67">
        <v>16156</v>
      </c>
      <c r="J17" s="67">
        <v>11633</v>
      </c>
      <c r="K17" s="67">
        <v>8582</v>
      </c>
      <c r="L17" s="63"/>
      <c r="M17" s="23"/>
      <c r="N17" s="23" t="s">
        <v>13</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63"/>
      <c r="C19" s="63"/>
      <c r="D19" s="63"/>
      <c r="E19" s="63"/>
      <c r="F19" s="63"/>
      <c r="G19" s="63"/>
      <c r="H19" s="63"/>
      <c r="I19" s="63"/>
      <c r="J19" s="63"/>
      <c r="K19" s="63"/>
      <c r="L19" s="63"/>
      <c r="M19" s="23"/>
      <c r="N19" s="23"/>
      <c r="O19" s="29"/>
    </row>
    <row r="20" spans="1:15" s="25" customFormat="1" ht="13.2" x14ac:dyDescent="0.25">
      <c r="A20" s="64"/>
      <c r="B20" s="101" t="s">
        <v>301</v>
      </c>
      <c r="C20" s="101"/>
      <c r="D20" s="101"/>
      <c r="E20" s="101"/>
      <c r="F20" s="101"/>
      <c r="G20" s="101"/>
      <c r="H20" s="101"/>
      <c r="I20" s="101"/>
      <c r="J20" s="101"/>
      <c r="K20" s="101"/>
      <c r="L20" s="64"/>
      <c r="M20" s="26" t="s">
        <v>301</v>
      </c>
      <c r="N20" s="26"/>
      <c r="O20" s="30"/>
    </row>
    <row r="21" spans="1:15" s="22" customFormat="1" ht="13.2" x14ac:dyDescent="0.25">
      <c r="A21" s="63"/>
      <c r="B21" s="63"/>
      <c r="C21" s="63"/>
      <c r="D21" s="63"/>
      <c r="E21" s="63"/>
      <c r="F21" s="63"/>
      <c r="G21" s="102"/>
      <c r="H21" s="102"/>
      <c r="I21" s="102"/>
      <c r="J21" s="102"/>
      <c r="K21" s="102"/>
      <c r="L21" s="63"/>
      <c r="M21" s="23"/>
      <c r="N21" s="23"/>
      <c r="O21" s="29"/>
    </row>
    <row r="22" spans="1:15" s="46" customFormat="1" ht="13.2" x14ac:dyDescent="0.25">
      <c r="A22" s="65"/>
      <c r="B22" s="65"/>
      <c r="C22" s="65"/>
      <c r="D22" s="65"/>
      <c r="E22" s="65"/>
      <c r="F22" s="65"/>
      <c r="G22" s="66" t="s">
        <v>248</v>
      </c>
      <c r="H22" s="66" t="s">
        <v>249</v>
      </c>
      <c r="I22" s="66" t="s">
        <v>250</v>
      </c>
      <c r="J22" s="66" t="s">
        <v>251</v>
      </c>
      <c r="K22" s="66" t="s">
        <v>263</v>
      </c>
      <c r="L22" s="65"/>
    </row>
    <row r="23" spans="1:15" s="22" customFormat="1" ht="13.2" x14ac:dyDescent="0.25">
      <c r="A23" s="63"/>
      <c r="B23" s="100" t="s">
        <v>21</v>
      </c>
      <c r="C23" s="100"/>
      <c r="D23" s="100"/>
      <c r="E23" s="100"/>
      <c r="F23" s="100"/>
      <c r="G23" s="68">
        <v>40.299999999999997</v>
      </c>
      <c r="H23" s="68">
        <v>38.6</v>
      </c>
      <c r="I23" s="68">
        <v>36.9</v>
      </c>
      <c r="J23" s="68">
        <v>35.4</v>
      </c>
      <c r="K23" s="68">
        <v>35.299999999999997</v>
      </c>
      <c r="L23" s="63"/>
      <c r="M23" s="23"/>
      <c r="N23" s="23" t="s">
        <v>21</v>
      </c>
      <c r="O23" s="29"/>
    </row>
    <row r="24" spans="1:15" s="22" customFormat="1" ht="13.2" x14ac:dyDescent="0.25">
      <c r="A24" s="63"/>
      <c r="B24" s="100" t="s">
        <v>22</v>
      </c>
      <c r="C24" s="100"/>
      <c r="D24" s="100"/>
      <c r="E24" s="100"/>
      <c r="F24" s="100"/>
      <c r="G24" s="68">
        <v>59.7</v>
      </c>
      <c r="H24" s="68">
        <v>61.4</v>
      </c>
      <c r="I24" s="68">
        <v>63.1</v>
      </c>
      <c r="J24" s="68">
        <v>64.599999999999994</v>
      </c>
      <c r="K24" s="68">
        <v>64.7</v>
      </c>
      <c r="L24" s="63"/>
      <c r="M24" s="23"/>
      <c r="N24" s="23" t="s">
        <v>22</v>
      </c>
      <c r="O24" s="29"/>
    </row>
    <row r="25" spans="1:15" s="22" customFormat="1" ht="13.2" x14ac:dyDescent="0.25">
      <c r="A25" s="63"/>
      <c r="B25" s="63"/>
      <c r="C25" s="63"/>
      <c r="D25" s="63"/>
      <c r="E25" s="63"/>
      <c r="F25" s="63"/>
      <c r="G25" s="63"/>
      <c r="H25" s="63"/>
      <c r="I25" s="63"/>
      <c r="J25" s="63"/>
      <c r="K25" s="63"/>
      <c r="L25" s="63"/>
      <c r="M25" s="23"/>
      <c r="N25" s="23"/>
      <c r="O25" s="29"/>
    </row>
    <row r="26" spans="1:15" s="22" customFormat="1" ht="13.2" x14ac:dyDescent="0.25">
      <c r="A26" s="63"/>
      <c r="B26" s="100" t="s">
        <v>13</v>
      </c>
      <c r="C26" s="100"/>
      <c r="D26" s="100"/>
      <c r="E26" s="100"/>
      <c r="F26" s="100"/>
      <c r="G26" s="67">
        <v>22797</v>
      </c>
      <c r="H26" s="67">
        <v>26492</v>
      </c>
      <c r="I26" s="67">
        <v>19117</v>
      </c>
      <c r="J26" s="67">
        <v>13782</v>
      </c>
      <c r="K26" s="67">
        <v>10218</v>
      </c>
      <c r="L26" s="63"/>
      <c r="M26" s="23"/>
      <c r="N26" s="23" t="s">
        <v>13</v>
      </c>
      <c r="O26" s="29"/>
    </row>
    <row r="27" spans="1:15" s="22" customFormat="1" ht="13.2" x14ac:dyDescent="0.25">
      <c r="A27" s="63"/>
      <c r="B27" s="63"/>
      <c r="C27" s="63"/>
      <c r="D27" s="63"/>
      <c r="E27" s="63"/>
      <c r="F27" s="63"/>
      <c r="G27" s="63"/>
      <c r="H27" s="63"/>
      <c r="I27" s="63"/>
      <c r="J27" s="63"/>
      <c r="K27" s="63"/>
      <c r="L27" s="63"/>
      <c r="M27" s="23"/>
      <c r="N27" s="23"/>
      <c r="O27" s="29"/>
    </row>
    <row r="28" spans="1:15" s="22" customFormat="1" ht="13.2" x14ac:dyDescent="0.25">
      <c r="A28" s="63"/>
      <c r="B28" s="63"/>
      <c r="C28" s="63"/>
      <c r="D28" s="63"/>
      <c r="E28" s="63"/>
      <c r="F28" s="63"/>
      <c r="G28" s="63"/>
      <c r="H28" s="63"/>
      <c r="I28" s="63"/>
      <c r="J28" s="63"/>
      <c r="K28" s="63"/>
      <c r="L28" s="63"/>
      <c r="M28" s="23"/>
      <c r="N28" s="23"/>
      <c r="O28" s="29"/>
    </row>
    <row r="29" spans="1:15" s="25" customFormat="1" ht="26.4" x14ac:dyDescent="0.25">
      <c r="A29" s="64"/>
      <c r="B29" s="101" t="s">
        <v>302</v>
      </c>
      <c r="C29" s="101"/>
      <c r="D29" s="101"/>
      <c r="E29" s="101"/>
      <c r="F29" s="101"/>
      <c r="G29" s="101"/>
      <c r="H29" s="101"/>
      <c r="I29" s="101"/>
      <c r="J29" s="101"/>
      <c r="K29" s="101"/>
      <c r="L29" s="64"/>
      <c r="M29" s="26" t="s">
        <v>302</v>
      </c>
      <c r="N29" s="26"/>
      <c r="O29" s="30"/>
    </row>
    <row r="30" spans="1:15" s="22" customFormat="1" ht="13.2" x14ac:dyDescent="0.25">
      <c r="A30" s="63"/>
      <c r="B30" s="63"/>
      <c r="C30" s="63"/>
      <c r="D30" s="63"/>
      <c r="E30" s="63"/>
      <c r="F30" s="63"/>
      <c r="G30" s="102"/>
      <c r="H30" s="102"/>
      <c r="I30" s="102"/>
      <c r="J30" s="102"/>
      <c r="K30" s="102"/>
      <c r="L30" s="63"/>
      <c r="M30" s="23"/>
      <c r="N30" s="23"/>
      <c r="O30" s="29"/>
    </row>
    <row r="31" spans="1:15" s="46" customFormat="1" ht="13.2" x14ac:dyDescent="0.25">
      <c r="A31" s="65"/>
      <c r="B31" s="65"/>
      <c r="C31" s="65"/>
      <c r="D31" s="65"/>
      <c r="E31" s="65"/>
      <c r="F31" s="65"/>
      <c r="G31" s="66" t="s">
        <v>248</v>
      </c>
      <c r="H31" s="66" t="s">
        <v>249</v>
      </c>
      <c r="I31" s="66" t="s">
        <v>250</v>
      </c>
      <c r="J31" s="66" t="s">
        <v>251</v>
      </c>
      <c r="K31" s="66" t="s">
        <v>263</v>
      </c>
      <c r="L31" s="65"/>
    </row>
    <row r="32" spans="1:15" s="22" customFormat="1" ht="13.2" x14ac:dyDescent="0.25">
      <c r="A32" s="63"/>
      <c r="B32" s="100" t="s">
        <v>43</v>
      </c>
      <c r="C32" s="100"/>
      <c r="D32" s="100"/>
      <c r="E32" s="100"/>
      <c r="F32" s="100"/>
      <c r="G32" s="68">
        <v>62.3</v>
      </c>
      <c r="H32" s="68">
        <v>64.2</v>
      </c>
      <c r="I32" s="68">
        <v>66</v>
      </c>
      <c r="J32" s="68">
        <v>67.599999999999994</v>
      </c>
      <c r="K32" s="68">
        <v>68</v>
      </c>
      <c r="L32" s="63"/>
      <c r="M32" s="23"/>
      <c r="N32" s="23" t="s">
        <v>43</v>
      </c>
      <c r="O32" s="29"/>
    </row>
    <row r="33" spans="1:15" s="22" customFormat="1" ht="13.2" x14ac:dyDescent="0.25">
      <c r="A33" s="63"/>
      <c r="B33" s="100" t="s">
        <v>207</v>
      </c>
      <c r="C33" s="100"/>
      <c r="D33" s="100"/>
      <c r="E33" s="100"/>
      <c r="F33" s="100"/>
      <c r="G33" s="68">
        <v>1.6</v>
      </c>
      <c r="H33" s="68">
        <v>1.5</v>
      </c>
      <c r="I33" s="68">
        <v>1.4</v>
      </c>
      <c r="J33" s="68">
        <v>1.4</v>
      </c>
      <c r="K33" s="68">
        <v>1.8</v>
      </c>
      <c r="L33" s="63"/>
      <c r="M33" s="23"/>
      <c r="N33" s="23" t="s">
        <v>207</v>
      </c>
      <c r="O33" s="29"/>
    </row>
    <row r="34" spans="1:15" s="22" customFormat="1" ht="13.2" x14ac:dyDescent="0.25">
      <c r="A34" s="63"/>
      <c r="B34" s="100" t="s">
        <v>208</v>
      </c>
      <c r="C34" s="100"/>
      <c r="D34" s="100"/>
      <c r="E34" s="100"/>
      <c r="F34" s="100"/>
      <c r="G34" s="68">
        <v>3.2</v>
      </c>
      <c r="H34" s="68">
        <v>2.7</v>
      </c>
      <c r="I34" s="68">
        <v>2.9</v>
      </c>
      <c r="J34" s="68">
        <v>2.9</v>
      </c>
      <c r="K34" s="68">
        <v>3</v>
      </c>
      <c r="L34" s="63"/>
      <c r="M34" s="23"/>
      <c r="N34" s="23" t="s">
        <v>208</v>
      </c>
      <c r="O34" s="29"/>
    </row>
    <row r="35" spans="1:15" s="22" customFormat="1" ht="13.2" x14ac:dyDescent="0.25">
      <c r="A35" s="63"/>
      <c r="B35" s="100" t="s">
        <v>209</v>
      </c>
      <c r="C35" s="100"/>
      <c r="D35" s="100"/>
      <c r="E35" s="100"/>
      <c r="F35" s="100"/>
      <c r="G35" s="68">
        <v>4</v>
      </c>
      <c r="H35" s="68">
        <v>3.5</v>
      </c>
      <c r="I35" s="68">
        <v>3.7</v>
      </c>
      <c r="J35" s="68">
        <v>3.5</v>
      </c>
      <c r="K35" s="68">
        <v>3.5</v>
      </c>
      <c r="L35" s="63"/>
      <c r="M35" s="23"/>
      <c r="N35" s="23" t="s">
        <v>209</v>
      </c>
      <c r="O35" s="29"/>
    </row>
    <row r="36" spans="1:15" s="22" customFormat="1" ht="13.2" x14ac:dyDescent="0.25">
      <c r="A36" s="63"/>
      <c r="B36" s="100" t="s">
        <v>210</v>
      </c>
      <c r="C36" s="100"/>
      <c r="D36" s="100"/>
      <c r="E36" s="100"/>
      <c r="F36" s="100"/>
      <c r="G36" s="68">
        <v>3.2</v>
      </c>
      <c r="H36" s="68">
        <v>2.9</v>
      </c>
      <c r="I36" s="68">
        <v>2.6</v>
      </c>
      <c r="J36" s="68">
        <v>2.8</v>
      </c>
      <c r="K36" s="68">
        <v>2.8</v>
      </c>
      <c r="L36" s="63"/>
      <c r="M36" s="23"/>
      <c r="N36" s="23" t="s">
        <v>210</v>
      </c>
      <c r="O36" s="29"/>
    </row>
    <row r="37" spans="1:15" s="22" customFormat="1" ht="13.2" x14ac:dyDescent="0.25">
      <c r="A37" s="63"/>
      <c r="B37" s="100" t="s">
        <v>211</v>
      </c>
      <c r="C37" s="100"/>
      <c r="D37" s="100"/>
      <c r="E37" s="100"/>
      <c r="F37" s="100"/>
      <c r="G37" s="68">
        <v>4.8</v>
      </c>
      <c r="H37" s="68">
        <v>4.9000000000000004</v>
      </c>
      <c r="I37" s="68">
        <v>4.7</v>
      </c>
      <c r="J37" s="68">
        <v>4.5</v>
      </c>
      <c r="K37" s="68">
        <v>4.5</v>
      </c>
      <c r="L37" s="63"/>
      <c r="M37" s="23"/>
      <c r="N37" s="23" t="s">
        <v>211</v>
      </c>
      <c r="O37" s="29"/>
    </row>
    <row r="38" spans="1:15" s="22" customFormat="1" ht="13.2" x14ac:dyDescent="0.25">
      <c r="A38" s="63"/>
      <c r="B38" s="100" t="s">
        <v>212</v>
      </c>
      <c r="C38" s="100"/>
      <c r="D38" s="100"/>
      <c r="E38" s="100"/>
      <c r="F38" s="100"/>
      <c r="G38" s="68">
        <v>3.1</v>
      </c>
      <c r="H38" s="68">
        <v>3.1</v>
      </c>
      <c r="I38" s="68">
        <v>3</v>
      </c>
      <c r="J38" s="68">
        <v>2.9</v>
      </c>
      <c r="K38" s="68">
        <v>2.4</v>
      </c>
      <c r="L38" s="63"/>
      <c r="M38" s="23"/>
      <c r="N38" s="23" t="s">
        <v>212</v>
      </c>
      <c r="O38" s="29"/>
    </row>
    <row r="39" spans="1:15" s="22" customFormat="1" ht="13.2" x14ac:dyDescent="0.25">
      <c r="A39" s="63"/>
      <c r="B39" s="100" t="s">
        <v>213</v>
      </c>
      <c r="C39" s="100"/>
      <c r="D39" s="100"/>
      <c r="E39" s="100"/>
      <c r="F39" s="100"/>
      <c r="G39" s="68">
        <v>8</v>
      </c>
      <c r="H39" s="68">
        <v>7.2</v>
      </c>
      <c r="I39" s="68">
        <v>6.6</v>
      </c>
      <c r="J39" s="68">
        <v>5.9</v>
      </c>
      <c r="K39" s="68">
        <v>5.4</v>
      </c>
      <c r="L39" s="63"/>
      <c r="M39" s="23"/>
      <c r="N39" s="23" t="s">
        <v>213</v>
      </c>
      <c r="O39" s="29"/>
    </row>
    <row r="40" spans="1:15" s="22" customFormat="1" ht="13.2" x14ac:dyDescent="0.25">
      <c r="A40" s="63"/>
      <c r="B40" s="100" t="s">
        <v>41</v>
      </c>
      <c r="C40" s="100"/>
      <c r="D40" s="100"/>
      <c r="E40" s="100"/>
      <c r="F40" s="100"/>
      <c r="G40" s="68">
        <v>4.4000000000000004</v>
      </c>
      <c r="H40" s="68">
        <v>4.0999999999999996</v>
      </c>
      <c r="I40" s="68">
        <v>3.9</v>
      </c>
      <c r="J40" s="68">
        <v>3.6</v>
      </c>
      <c r="K40" s="68">
        <v>3.7</v>
      </c>
      <c r="L40" s="63"/>
      <c r="M40" s="23"/>
      <c r="N40" s="23" t="s">
        <v>41</v>
      </c>
      <c r="O40" s="29"/>
    </row>
    <row r="41" spans="1:15" s="22" customFormat="1" ht="13.2" x14ac:dyDescent="0.25">
      <c r="A41" s="63"/>
      <c r="B41" s="100" t="s">
        <v>42</v>
      </c>
      <c r="C41" s="100"/>
      <c r="D41" s="100"/>
      <c r="E41" s="100"/>
      <c r="F41" s="100"/>
      <c r="G41" s="68">
        <v>2</v>
      </c>
      <c r="H41" s="68">
        <v>2.2000000000000002</v>
      </c>
      <c r="I41" s="68">
        <v>1.8</v>
      </c>
      <c r="J41" s="68">
        <v>1.7</v>
      </c>
      <c r="K41" s="68">
        <v>1.6</v>
      </c>
      <c r="L41" s="63"/>
      <c r="M41" s="23"/>
      <c r="N41" s="23" t="s">
        <v>42</v>
      </c>
      <c r="O41" s="29"/>
    </row>
    <row r="42" spans="1:15" s="22" customFormat="1" ht="13.2" x14ac:dyDescent="0.25">
      <c r="A42" s="63"/>
      <c r="B42" s="100" t="s">
        <v>214</v>
      </c>
      <c r="C42" s="100"/>
      <c r="D42" s="100"/>
      <c r="E42" s="100"/>
      <c r="F42" s="100"/>
      <c r="G42" s="68">
        <v>3.4</v>
      </c>
      <c r="H42" s="68">
        <v>3.7</v>
      </c>
      <c r="I42" s="68">
        <v>3.2</v>
      </c>
      <c r="J42" s="68">
        <v>3.3</v>
      </c>
      <c r="K42" s="68">
        <v>3.4</v>
      </c>
      <c r="L42" s="63"/>
      <c r="M42" s="23"/>
      <c r="N42" s="23" t="s">
        <v>214</v>
      </c>
      <c r="O42" s="29"/>
    </row>
    <row r="43" spans="1:15" s="22" customFormat="1" ht="13.2" x14ac:dyDescent="0.25">
      <c r="A43" s="63"/>
      <c r="B43" s="63"/>
      <c r="C43" s="63"/>
      <c r="D43" s="63"/>
      <c r="E43" s="63"/>
      <c r="F43" s="63"/>
      <c r="G43" s="63"/>
      <c r="H43" s="63"/>
      <c r="I43" s="63"/>
      <c r="J43" s="63"/>
      <c r="K43" s="63"/>
      <c r="L43" s="63"/>
      <c r="M43" s="23"/>
      <c r="N43" s="23"/>
      <c r="O43" s="29"/>
    </row>
    <row r="44" spans="1:15" s="22" customFormat="1" ht="13.2" x14ac:dyDescent="0.25">
      <c r="A44" s="63"/>
      <c r="B44" s="100" t="s">
        <v>13</v>
      </c>
      <c r="C44" s="100"/>
      <c r="D44" s="100"/>
      <c r="E44" s="100"/>
      <c r="F44" s="100"/>
      <c r="G44" s="67">
        <v>21847</v>
      </c>
      <c r="H44" s="67">
        <v>25332</v>
      </c>
      <c r="I44" s="67">
        <v>18252</v>
      </c>
      <c r="J44" s="67">
        <v>13180</v>
      </c>
      <c r="K44" s="67">
        <v>9730</v>
      </c>
      <c r="L44" s="63"/>
      <c r="M44" s="23"/>
      <c r="N44" s="23" t="s">
        <v>13</v>
      </c>
      <c r="O44" s="29"/>
    </row>
    <row r="45" spans="1:15" s="22" customFormat="1" ht="13.2" x14ac:dyDescent="0.25">
      <c r="A45" s="63"/>
      <c r="B45" s="100" t="s">
        <v>255</v>
      </c>
      <c r="C45" s="100"/>
      <c r="D45" s="100"/>
      <c r="E45" s="100"/>
      <c r="F45" s="100"/>
      <c r="G45" s="67">
        <v>26000</v>
      </c>
      <c r="H45" s="67">
        <v>27000</v>
      </c>
      <c r="I45" s="67">
        <v>25000</v>
      </c>
      <c r="J45" s="67">
        <v>25000</v>
      </c>
      <c r="K45" s="67">
        <v>25000</v>
      </c>
      <c r="L45" s="63"/>
      <c r="M45" s="23"/>
      <c r="N45" s="23" t="s">
        <v>255</v>
      </c>
      <c r="O45" s="29"/>
    </row>
    <row r="46" spans="1:15" s="22" customFormat="1" ht="13.2" x14ac:dyDescent="0.25">
      <c r="A46" s="63"/>
      <c r="B46" s="63"/>
      <c r="C46" s="63"/>
      <c r="D46" s="63"/>
      <c r="E46" s="63"/>
      <c r="F46" s="63"/>
      <c r="G46" s="63"/>
      <c r="H46" s="63"/>
      <c r="I46" s="63"/>
      <c r="J46" s="63"/>
      <c r="K46" s="63"/>
      <c r="L46" s="63"/>
      <c r="M46" s="23"/>
      <c r="N46" s="23"/>
      <c r="O46" s="29"/>
    </row>
    <row r="47" spans="1:15" s="22" customFormat="1" ht="13.2" x14ac:dyDescent="0.25">
      <c r="A47" s="63"/>
      <c r="B47" s="63"/>
      <c r="C47" s="63"/>
      <c r="D47" s="63"/>
      <c r="E47" s="63"/>
      <c r="F47" s="63"/>
      <c r="G47" s="63"/>
      <c r="H47" s="63"/>
      <c r="I47" s="63"/>
      <c r="J47" s="63"/>
      <c r="K47" s="63"/>
      <c r="L47" s="63"/>
      <c r="M47" s="23"/>
      <c r="N47" s="23"/>
      <c r="O47" s="29"/>
    </row>
    <row r="48" spans="1:15" s="25" customFormat="1" ht="26.4" x14ac:dyDescent="0.25">
      <c r="A48" s="64"/>
      <c r="B48" s="101" t="s">
        <v>303</v>
      </c>
      <c r="C48" s="101"/>
      <c r="D48" s="101"/>
      <c r="E48" s="101"/>
      <c r="F48" s="101"/>
      <c r="G48" s="101"/>
      <c r="H48" s="101"/>
      <c r="I48" s="101"/>
      <c r="J48" s="101"/>
      <c r="K48" s="101"/>
      <c r="L48" s="64"/>
      <c r="M48" s="26" t="s">
        <v>303</v>
      </c>
      <c r="N48" s="26"/>
      <c r="O48" s="30"/>
    </row>
    <row r="49" spans="1:15" s="22" customFormat="1" ht="13.2" x14ac:dyDescent="0.25">
      <c r="A49" s="63"/>
      <c r="B49" s="63"/>
      <c r="C49" s="63"/>
      <c r="D49" s="63"/>
      <c r="E49" s="63"/>
      <c r="F49" s="63"/>
      <c r="G49" s="102"/>
      <c r="H49" s="102"/>
      <c r="I49" s="102"/>
      <c r="J49" s="102"/>
      <c r="K49" s="102"/>
      <c r="L49" s="63"/>
      <c r="M49" s="23"/>
      <c r="N49" s="23"/>
      <c r="O49" s="29"/>
    </row>
    <row r="50" spans="1:15" s="46" customFormat="1" ht="13.2" x14ac:dyDescent="0.25">
      <c r="A50" s="65"/>
      <c r="B50" s="65"/>
      <c r="C50" s="65"/>
      <c r="D50" s="65"/>
      <c r="E50" s="65"/>
      <c r="F50" s="65"/>
      <c r="G50" s="66" t="s">
        <v>248</v>
      </c>
      <c r="H50" s="66" t="s">
        <v>249</v>
      </c>
      <c r="I50" s="66" t="s">
        <v>250</v>
      </c>
      <c r="J50" s="66" t="s">
        <v>251</v>
      </c>
      <c r="K50" s="66" t="s">
        <v>263</v>
      </c>
      <c r="L50" s="65"/>
    </row>
    <row r="51" spans="1:15" s="22" customFormat="1" ht="13.2" x14ac:dyDescent="0.25">
      <c r="A51" s="63"/>
      <c r="B51" s="100" t="s">
        <v>21</v>
      </c>
      <c r="C51" s="100"/>
      <c r="D51" s="100"/>
      <c r="E51" s="100"/>
      <c r="F51" s="100"/>
      <c r="G51" s="68">
        <v>18.600000000000001</v>
      </c>
      <c r="H51" s="68">
        <v>16</v>
      </c>
      <c r="I51" s="68">
        <v>15</v>
      </c>
      <c r="J51" s="68">
        <v>16.600000000000001</v>
      </c>
      <c r="K51" s="68">
        <v>17.600000000000001</v>
      </c>
      <c r="L51" s="63"/>
      <c r="M51" s="23"/>
      <c r="N51" s="23" t="s">
        <v>21</v>
      </c>
      <c r="O51" s="29"/>
    </row>
    <row r="52" spans="1:15" s="22" customFormat="1" ht="13.2" x14ac:dyDescent="0.25">
      <c r="A52" s="63"/>
      <c r="B52" s="100" t="s">
        <v>22</v>
      </c>
      <c r="C52" s="100"/>
      <c r="D52" s="100"/>
      <c r="E52" s="100"/>
      <c r="F52" s="100"/>
      <c r="G52" s="68">
        <v>81.400000000000006</v>
      </c>
      <c r="H52" s="68">
        <v>84</v>
      </c>
      <c r="I52" s="68">
        <v>85</v>
      </c>
      <c r="J52" s="68">
        <v>83.4</v>
      </c>
      <c r="K52" s="68">
        <v>82.4</v>
      </c>
      <c r="L52" s="63"/>
      <c r="M52" s="23"/>
      <c r="N52" s="23" t="s">
        <v>22</v>
      </c>
      <c r="O52" s="29"/>
    </row>
    <row r="53" spans="1:15" s="22" customFormat="1" ht="13.2" x14ac:dyDescent="0.25">
      <c r="A53" s="63"/>
      <c r="B53" s="63"/>
      <c r="C53" s="63"/>
      <c r="D53" s="63"/>
      <c r="E53" s="63"/>
      <c r="F53" s="63"/>
      <c r="G53" s="63"/>
      <c r="H53" s="63"/>
      <c r="I53" s="63"/>
      <c r="J53" s="63"/>
      <c r="K53" s="63"/>
      <c r="L53" s="63"/>
      <c r="M53" s="23"/>
      <c r="N53" s="23"/>
      <c r="O53" s="29"/>
    </row>
    <row r="54" spans="1:15" s="22" customFormat="1" ht="13.2" x14ac:dyDescent="0.25">
      <c r="A54" s="63"/>
      <c r="B54" s="100" t="s">
        <v>13</v>
      </c>
      <c r="C54" s="100"/>
      <c r="D54" s="100"/>
      <c r="E54" s="100"/>
      <c r="F54" s="100"/>
      <c r="G54" s="67">
        <v>22677</v>
      </c>
      <c r="H54" s="67">
        <v>26396</v>
      </c>
      <c r="I54" s="67">
        <v>19031</v>
      </c>
      <c r="J54" s="67">
        <v>13706</v>
      </c>
      <c r="K54" s="67">
        <v>10172</v>
      </c>
      <c r="L54" s="63"/>
      <c r="M54" s="23"/>
      <c r="N54" s="23" t="s">
        <v>13</v>
      </c>
      <c r="O54" s="29"/>
    </row>
    <row r="55" spans="1:15" s="22" customFormat="1" ht="13.2" x14ac:dyDescent="0.25">
      <c r="A55" s="63"/>
      <c r="B55" s="63"/>
      <c r="C55" s="63"/>
      <c r="D55" s="63"/>
      <c r="E55" s="63"/>
      <c r="F55" s="63"/>
      <c r="G55" s="63"/>
      <c r="H55" s="63"/>
      <c r="I55" s="63"/>
      <c r="J55" s="63"/>
      <c r="K55" s="63"/>
      <c r="L55" s="63"/>
      <c r="M55" s="23"/>
      <c r="N55" s="23"/>
      <c r="O55" s="29"/>
    </row>
    <row r="56" spans="1:15" s="22" customFormat="1" ht="13.2" x14ac:dyDescent="0.25">
      <c r="A56" s="63"/>
      <c r="B56" s="63"/>
      <c r="C56" s="63"/>
      <c r="D56" s="63"/>
      <c r="E56" s="63"/>
      <c r="F56" s="63"/>
      <c r="G56" s="63"/>
      <c r="H56" s="63"/>
      <c r="I56" s="63"/>
      <c r="J56" s="63"/>
      <c r="K56" s="63"/>
      <c r="L56" s="63"/>
      <c r="M56" s="23"/>
      <c r="N56" s="23"/>
      <c r="O56" s="29"/>
    </row>
    <row r="57" spans="1:15" s="25" customFormat="1" ht="39.6" x14ac:dyDescent="0.25">
      <c r="A57" s="64"/>
      <c r="B57" s="101" t="s">
        <v>304</v>
      </c>
      <c r="C57" s="101"/>
      <c r="D57" s="101"/>
      <c r="E57" s="101"/>
      <c r="F57" s="101"/>
      <c r="G57" s="101"/>
      <c r="H57" s="101"/>
      <c r="I57" s="101"/>
      <c r="J57" s="101"/>
      <c r="K57" s="101"/>
      <c r="L57" s="64"/>
      <c r="M57" s="26" t="s">
        <v>304</v>
      </c>
      <c r="N57" s="26"/>
      <c r="O57" s="30"/>
    </row>
    <row r="58" spans="1:15" s="22" customFormat="1" ht="13.2" x14ac:dyDescent="0.25">
      <c r="A58" s="63"/>
      <c r="B58" s="63"/>
      <c r="C58" s="63"/>
      <c r="D58" s="63"/>
      <c r="E58" s="63"/>
      <c r="F58" s="63"/>
      <c r="G58" s="102"/>
      <c r="H58" s="102"/>
      <c r="I58" s="102"/>
      <c r="J58" s="102"/>
      <c r="K58" s="102"/>
      <c r="L58" s="63"/>
      <c r="M58" s="23"/>
      <c r="N58" s="23"/>
      <c r="O58" s="29"/>
    </row>
    <row r="59" spans="1:15" s="46" customFormat="1" ht="13.2" x14ac:dyDescent="0.25">
      <c r="A59" s="65"/>
      <c r="B59" s="65"/>
      <c r="C59" s="65"/>
      <c r="D59" s="65"/>
      <c r="E59" s="65"/>
      <c r="F59" s="65"/>
      <c r="G59" s="66" t="s">
        <v>248</v>
      </c>
      <c r="H59" s="66" t="s">
        <v>249</v>
      </c>
      <c r="I59" s="66" t="s">
        <v>250</v>
      </c>
      <c r="J59" s="66" t="s">
        <v>251</v>
      </c>
      <c r="K59" s="66" t="s">
        <v>263</v>
      </c>
      <c r="L59" s="65"/>
    </row>
    <row r="60" spans="1:15" s="22" customFormat="1" ht="13.2" x14ac:dyDescent="0.25">
      <c r="A60" s="63"/>
      <c r="B60" s="100" t="s">
        <v>43</v>
      </c>
      <c r="C60" s="100"/>
      <c r="D60" s="100"/>
      <c r="E60" s="100"/>
      <c r="F60" s="100"/>
      <c r="G60" s="68">
        <v>83.7</v>
      </c>
      <c r="H60" s="68">
        <v>86.1</v>
      </c>
      <c r="I60" s="68">
        <v>86.9</v>
      </c>
      <c r="J60" s="68">
        <v>85.5</v>
      </c>
      <c r="K60" s="68">
        <v>84.6</v>
      </c>
      <c r="L60" s="63"/>
      <c r="M60" s="23"/>
      <c r="N60" s="23" t="s">
        <v>43</v>
      </c>
      <c r="O60" s="29"/>
    </row>
    <row r="61" spans="1:15" s="22" customFormat="1" ht="13.2" x14ac:dyDescent="0.25">
      <c r="A61" s="63"/>
      <c r="B61" s="100" t="s">
        <v>207</v>
      </c>
      <c r="C61" s="100"/>
      <c r="D61" s="100"/>
      <c r="E61" s="100"/>
      <c r="F61" s="100"/>
      <c r="G61" s="68">
        <v>6.7</v>
      </c>
      <c r="H61" s="68">
        <v>5.4</v>
      </c>
      <c r="I61" s="68">
        <v>4.9000000000000004</v>
      </c>
      <c r="J61" s="68">
        <v>5.4</v>
      </c>
      <c r="K61" s="68">
        <v>5.3</v>
      </c>
      <c r="L61" s="63"/>
      <c r="M61" s="23"/>
      <c r="N61" s="23" t="s">
        <v>207</v>
      </c>
      <c r="O61" s="29"/>
    </row>
    <row r="62" spans="1:15" s="22" customFormat="1" ht="13.2" x14ac:dyDescent="0.25">
      <c r="A62" s="63"/>
      <c r="B62" s="100" t="s">
        <v>208</v>
      </c>
      <c r="C62" s="100"/>
      <c r="D62" s="100"/>
      <c r="E62" s="100"/>
      <c r="F62" s="100"/>
      <c r="G62" s="68">
        <v>2.6</v>
      </c>
      <c r="H62" s="68">
        <v>2.2000000000000002</v>
      </c>
      <c r="I62" s="68">
        <v>2</v>
      </c>
      <c r="J62" s="68">
        <v>1.9</v>
      </c>
      <c r="K62" s="68">
        <v>2.2999999999999998</v>
      </c>
      <c r="L62" s="63"/>
      <c r="M62" s="23"/>
      <c r="N62" s="23" t="s">
        <v>208</v>
      </c>
      <c r="O62" s="29"/>
    </row>
    <row r="63" spans="1:15" s="22" customFormat="1" ht="13.2" x14ac:dyDescent="0.25">
      <c r="A63" s="63"/>
      <c r="B63" s="100" t="s">
        <v>209</v>
      </c>
      <c r="C63" s="100"/>
      <c r="D63" s="100"/>
      <c r="E63" s="100"/>
      <c r="F63" s="100"/>
      <c r="G63" s="68">
        <v>1.8</v>
      </c>
      <c r="H63" s="68">
        <v>1.8</v>
      </c>
      <c r="I63" s="68">
        <v>1.4</v>
      </c>
      <c r="J63" s="68">
        <v>1.7</v>
      </c>
      <c r="K63" s="68">
        <v>1.7</v>
      </c>
      <c r="L63" s="63"/>
      <c r="M63" s="23"/>
      <c r="N63" s="23" t="s">
        <v>209</v>
      </c>
      <c r="O63" s="29"/>
    </row>
    <row r="64" spans="1:15" s="22" customFormat="1" ht="13.2" x14ac:dyDescent="0.25">
      <c r="A64" s="63"/>
      <c r="B64" s="100" t="s">
        <v>210</v>
      </c>
      <c r="C64" s="100"/>
      <c r="D64" s="100"/>
      <c r="E64" s="100"/>
      <c r="F64" s="100"/>
      <c r="G64" s="68">
        <v>1.3</v>
      </c>
      <c r="H64" s="68">
        <v>1</v>
      </c>
      <c r="I64" s="68">
        <v>1.1000000000000001</v>
      </c>
      <c r="J64" s="68">
        <v>1.1000000000000001</v>
      </c>
      <c r="K64" s="68">
        <v>1.1000000000000001</v>
      </c>
      <c r="L64" s="63"/>
      <c r="M64" s="23"/>
      <c r="N64" s="23" t="s">
        <v>210</v>
      </c>
      <c r="O64" s="29"/>
    </row>
    <row r="65" spans="1:15" s="22" customFormat="1" ht="13.2" x14ac:dyDescent="0.25">
      <c r="A65" s="63"/>
      <c r="B65" s="100" t="s">
        <v>211</v>
      </c>
      <c r="C65" s="100"/>
      <c r="D65" s="100"/>
      <c r="E65" s="100"/>
      <c r="F65" s="100"/>
      <c r="G65" s="68">
        <v>0.7</v>
      </c>
      <c r="H65" s="68">
        <v>0.7</v>
      </c>
      <c r="I65" s="68">
        <v>0.7</v>
      </c>
      <c r="J65" s="68">
        <v>0.8</v>
      </c>
      <c r="K65" s="68">
        <v>0.9</v>
      </c>
      <c r="L65" s="63"/>
      <c r="M65" s="23"/>
      <c r="N65" s="23" t="s">
        <v>211</v>
      </c>
      <c r="O65" s="29"/>
    </row>
    <row r="66" spans="1:15" s="22" customFormat="1" ht="13.2" x14ac:dyDescent="0.25">
      <c r="A66" s="63"/>
      <c r="B66" s="100" t="s">
        <v>212</v>
      </c>
      <c r="C66" s="100"/>
      <c r="D66" s="100"/>
      <c r="E66" s="100"/>
      <c r="F66" s="100"/>
      <c r="G66" s="68">
        <v>0.4</v>
      </c>
      <c r="H66" s="68">
        <v>0.3</v>
      </c>
      <c r="I66" s="68">
        <v>0.4</v>
      </c>
      <c r="J66" s="68">
        <v>0.6</v>
      </c>
      <c r="K66" s="68">
        <v>0.4</v>
      </c>
      <c r="L66" s="63"/>
      <c r="M66" s="23"/>
      <c r="N66" s="23" t="s">
        <v>212</v>
      </c>
      <c r="O66" s="29"/>
    </row>
    <row r="67" spans="1:15" s="22" customFormat="1" ht="13.2" x14ac:dyDescent="0.25">
      <c r="A67" s="63"/>
      <c r="B67" s="100" t="s">
        <v>213</v>
      </c>
      <c r="C67" s="100"/>
      <c r="D67" s="100"/>
      <c r="E67" s="100"/>
      <c r="F67" s="100"/>
      <c r="G67" s="68">
        <v>0.6</v>
      </c>
      <c r="H67" s="68">
        <v>0.5</v>
      </c>
      <c r="I67" s="68">
        <v>0.6</v>
      </c>
      <c r="J67" s="68">
        <v>0.8</v>
      </c>
      <c r="K67" s="68">
        <v>1.1000000000000001</v>
      </c>
      <c r="L67" s="63"/>
      <c r="M67" s="23"/>
      <c r="N67" s="23" t="s">
        <v>213</v>
      </c>
      <c r="O67" s="29"/>
    </row>
    <row r="68" spans="1:15" s="22" customFormat="1" ht="13.2" x14ac:dyDescent="0.25">
      <c r="A68" s="63"/>
      <c r="B68" s="100" t="s">
        <v>41</v>
      </c>
      <c r="C68" s="100"/>
      <c r="D68" s="100"/>
      <c r="E68" s="100"/>
      <c r="F68" s="100"/>
      <c r="G68" s="68">
        <v>0.2</v>
      </c>
      <c r="H68" s="68">
        <v>0.2</v>
      </c>
      <c r="I68" s="68">
        <v>0.2</v>
      </c>
      <c r="J68" s="68">
        <v>0.2</v>
      </c>
      <c r="K68" s="68">
        <v>0.2</v>
      </c>
      <c r="L68" s="63"/>
      <c r="M68" s="23"/>
      <c r="N68" s="23" t="s">
        <v>41</v>
      </c>
      <c r="O68" s="29"/>
    </row>
    <row r="69" spans="1:15" s="22" customFormat="1" ht="13.2" x14ac:dyDescent="0.25">
      <c r="A69" s="63"/>
      <c r="B69" s="100" t="s">
        <v>42</v>
      </c>
      <c r="C69" s="100"/>
      <c r="D69" s="100"/>
      <c r="E69" s="100"/>
      <c r="F69" s="100"/>
      <c r="G69" s="68">
        <v>0.1</v>
      </c>
      <c r="H69" s="68">
        <v>0.1</v>
      </c>
      <c r="I69" s="68">
        <v>0.1</v>
      </c>
      <c r="J69" s="68">
        <v>0.1</v>
      </c>
      <c r="K69" s="68">
        <v>0.1</v>
      </c>
      <c r="L69" s="63"/>
      <c r="M69" s="23"/>
      <c r="N69" s="23" t="s">
        <v>42</v>
      </c>
      <c r="O69" s="29"/>
    </row>
    <row r="70" spans="1:15" s="22" customFormat="1" ht="13.2" x14ac:dyDescent="0.25">
      <c r="A70" s="63"/>
      <c r="B70" s="100" t="s">
        <v>215</v>
      </c>
      <c r="C70" s="100"/>
      <c r="D70" s="100"/>
      <c r="E70" s="100"/>
      <c r="F70" s="100"/>
      <c r="G70" s="68">
        <v>1.8</v>
      </c>
      <c r="H70" s="68">
        <v>1.6</v>
      </c>
      <c r="I70" s="68">
        <v>1.8</v>
      </c>
      <c r="J70" s="68">
        <v>1.9</v>
      </c>
      <c r="K70" s="68">
        <v>2.2000000000000002</v>
      </c>
      <c r="L70" s="63"/>
      <c r="M70" s="23"/>
      <c r="N70" s="23" t="s">
        <v>215</v>
      </c>
      <c r="O70" s="29"/>
    </row>
    <row r="71" spans="1:15" s="22" customFormat="1" ht="13.2" x14ac:dyDescent="0.25">
      <c r="A71" s="63"/>
      <c r="B71" s="63"/>
      <c r="C71" s="63"/>
      <c r="D71" s="63"/>
      <c r="E71" s="63"/>
      <c r="F71" s="63"/>
      <c r="G71" s="63"/>
      <c r="H71" s="63"/>
      <c r="I71" s="63"/>
      <c r="J71" s="63"/>
      <c r="K71" s="63"/>
      <c r="L71" s="63"/>
      <c r="M71" s="23"/>
      <c r="N71" s="23"/>
      <c r="O71" s="29"/>
    </row>
    <row r="72" spans="1:15" s="22" customFormat="1" ht="13.2" x14ac:dyDescent="0.25">
      <c r="A72" s="63"/>
      <c r="B72" s="100" t="s">
        <v>13</v>
      </c>
      <c r="C72" s="100"/>
      <c r="D72" s="100"/>
      <c r="E72" s="100"/>
      <c r="F72" s="100"/>
      <c r="G72" s="67">
        <v>22039</v>
      </c>
      <c r="H72" s="67">
        <v>25736</v>
      </c>
      <c r="I72" s="67">
        <v>18608</v>
      </c>
      <c r="J72" s="67">
        <v>13362</v>
      </c>
      <c r="K72" s="67">
        <v>9900</v>
      </c>
      <c r="L72" s="63"/>
      <c r="M72" s="23"/>
      <c r="N72" s="23" t="s">
        <v>13</v>
      </c>
      <c r="O72" s="29"/>
    </row>
    <row r="73" spans="1:15" s="22" customFormat="1" ht="13.2" x14ac:dyDescent="0.25">
      <c r="A73" s="63"/>
      <c r="B73" s="100" t="s">
        <v>256</v>
      </c>
      <c r="C73" s="100"/>
      <c r="D73" s="100"/>
      <c r="E73" s="100"/>
      <c r="F73" s="100"/>
      <c r="G73" s="67">
        <v>7000</v>
      </c>
      <c r="H73" s="67">
        <v>8000</v>
      </c>
      <c r="I73" s="67">
        <v>8600</v>
      </c>
      <c r="J73" s="67">
        <v>9500</v>
      </c>
      <c r="K73" s="67">
        <v>10000</v>
      </c>
      <c r="L73" s="63"/>
      <c r="M73" s="23"/>
      <c r="N73" s="23" t="s">
        <v>256</v>
      </c>
      <c r="O73" s="29"/>
    </row>
    <row r="74" spans="1:15" s="22" customFormat="1" ht="13.2" x14ac:dyDescent="0.25">
      <c r="A74" s="63"/>
      <c r="B74" s="63"/>
      <c r="C74" s="63"/>
      <c r="D74" s="63"/>
      <c r="E74" s="63"/>
      <c r="F74" s="63"/>
      <c r="G74" s="63"/>
      <c r="H74" s="63"/>
      <c r="I74" s="63"/>
      <c r="J74" s="63"/>
      <c r="K74" s="63"/>
      <c r="L74" s="63"/>
      <c r="M74" s="23"/>
      <c r="N74" s="23"/>
      <c r="O74" s="29"/>
    </row>
    <row r="75" spans="1:15" s="22" customFormat="1" ht="13.2" x14ac:dyDescent="0.25">
      <c r="A75" s="63"/>
      <c r="B75" s="63"/>
      <c r="C75" s="63"/>
      <c r="D75" s="63"/>
      <c r="E75" s="63"/>
      <c r="F75" s="63"/>
      <c r="G75" s="63"/>
      <c r="H75" s="63"/>
      <c r="I75" s="63"/>
      <c r="J75" s="63"/>
      <c r="K75" s="63"/>
      <c r="L75" s="63"/>
      <c r="M75" s="23"/>
      <c r="N75" s="23"/>
      <c r="O75" s="29"/>
    </row>
    <row r="76" spans="1:15" s="25" customFormat="1" ht="52.8" x14ac:dyDescent="0.25">
      <c r="A76" s="64"/>
      <c r="B76" s="101" t="s">
        <v>305</v>
      </c>
      <c r="C76" s="101"/>
      <c r="D76" s="101"/>
      <c r="E76" s="101"/>
      <c r="F76" s="101"/>
      <c r="G76" s="101"/>
      <c r="H76" s="101"/>
      <c r="I76" s="101"/>
      <c r="J76" s="101"/>
      <c r="K76" s="101"/>
      <c r="L76" s="64"/>
      <c r="M76" s="26" t="s">
        <v>305</v>
      </c>
      <c r="N76" s="26"/>
      <c r="O76" s="30"/>
    </row>
    <row r="77" spans="1:15" s="22" customFormat="1" ht="13.2" x14ac:dyDescent="0.25">
      <c r="A77" s="63"/>
      <c r="B77" s="63"/>
      <c r="C77" s="63"/>
      <c r="D77" s="63"/>
      <c r="E77" s="63"/>
      <c r="F77" s="63"/>
      <c r="G77" s="102"/>
      <c r="H77" s="102"/>
      <c r="I77" s="102"/>
      <c r="J77" s="102"/>
      <c r="K77" s="102"/>
      <c r="L77" s="63"/>
      <c r="M77" s="23"/>
      <c r="N77" s="23"/>
      <c r="O77" s="29"/>
    </row>
    <row r="78" spans="1:15" s="46" customFormat="1" ht="13.2" x14ac:dyDescent="0.25">
      <c r="A78" s="65"/>
      <c r="B78" s="65"/>
      <c r="C78" s="65"/>
      <c r="D78" s="65"/>
      <c r="E78" s="65"/>
      <c r="F78" s="65"/>
      <c r="G78" s="66">
        <v>2019</v>
      </c>
      <c r="H78" s="66">
        <v>2020</v>
      </c>
      <c r="I78" s="66">
        <v>2021</v>
      </c>
      <c r="J78" s="66">
        <v>2022</v>
      </c>
      <c r="K78" s="66">
        <v>2023</v>
      </c>
      <c r="L78" s="65"/>
    </row>
    <row r="79" spans="1:15" s="22" customFormat="1" ht="13.2" x14ac:dyDescent="0.25">
      <c r="A79" s="63"/>
      <c r="B79" s="100" t="s">
        <v>257</v>
      </c>
      <c r="C79" s="100"/>
      <c r="D79" s="100"/>
      <c r="E79" s="100"/>
      <c r="F79" s="100"/>
      <c r="G79" s="67">
        <v>2000</v>
      </c>
      <c r="H79" s="67">
        <v>2000</v>
      </c>
      <c r="I79" s="67">
        <v>2000</v>
      </c>
      <c r="J79" s="67">
        <v>2500</v>
      </c>
      <c r="K79" s="67">
        <v>3000</v>
      </c>
      <c r="L79" s="63"/>
      <c r="M79" s="23"/>
      <c r="N79" s="23" t="s">
        <v>257</v>
      </c>
      <c r="O79" s="29"/>
    </row>
    <row r="80" spans="1:15" s="22" customFormat="1" ht="13.2" x14ac:dyDescent="0.25">
      <c r="A80" s="63"/>
      <c r="B80" s="100" t="s">
        <v>13</v>
      </c>
      <c r="C80" s="100"/>
      <c r="D80" s="100"/>
      <c r="E80" s="100"/>
      <c r="F80" s="100"/>
      <c r="G80" s="67">
        <v>2793</v>
      </c>
      <c r="H80" s="67">
        <v>2573</v>
      </c>
      <c r="I80" s="67">
        <v>1725</v>
      </c>
      <c r="J80" s="67">
        <v>1449</v>
      </c>
      <c r="K80" s="67">
        <v>1186</v>
      </c>
      <c r="L80" s="63"/>
      <c r="M80" s="23"/>
      <c r="N80" s="23" t="s">
        <v>13</v>
      </c>
      <c r="O80" s="29"/>
    </row>
    <row r="81" spans="1:15" s="22" customFormat="1" ht="13.2" x14ac:dyDescent="0.25">
      <c r="A81" s="63"/>
      <c r="B81" s="100" t="s">
        <v>258</v>
      </c>
      <c r="C81" s="100"/>
      <c r="D81" s="100"/>
      <c r="E81" s="100"/>
      <c r="F81" s="100"/>
      <c r="G81" s="67">
        <v>10000</v>
      </c>
      <c r="H81" s="67">
        <v>11000</v>
      </c>
      <c r="I81" s="67">
        <v>12000</v>
      </c>
      <c r="J81" s="67">
        <v>15000</v>
      </c>
      <c r="K81" s="67">
        <v>15000</v>
      </c>
      <c r="L81" s="63"/>
      <c r="M81" s="23"/>
      <c r="N81" s="23" t="s">
        <v>258</v>
      </c>
      <c r="O81" s="29"/>
    </row>
    <row r="82" spans="1:15" s="22" customFormat="1" ht="13.2" x14ac:dyDescent="0.25">
      <c r="A82" s="63"/>
      <c r="B82" s="100" t="s">
        <v>13</v>
      </c>
      <c r="C82" s="100"/>
      <c r="D82" s="100"/>
      <c r="E82" s="100"/>
      <c r="F82" s="100"/>
      <c r="G82" s="67">
        <v>1586</v>
      </c>
      <c r="H82" s="67">
        <v>1711</v>
      </c>
      <c r="I82" s="67">
        <v>1192</v>
      </c>
      <c r="J82" s="67">
        <v>839</v>
      </c>
      <c r="K82" s="67">
        <v>631</v>
      </c>
      <c r="L82" s="63"/>
      <c r="M82" s="23"/>
      <c r="N82" s="23" t="s">
        <v>13</v>
      </c>
      <c r="O82" s="29"/>
    </row>
    <row r="83" spans="1:15" s="22" customFormat="1" ht="13.2" x14ac:dyDescent="0.25">
      <c r="A83" s="63"/>
      <c r="B83" s="100" t="s">
        <v>259</v>
      </c>
      <c r="C83" s="100"/>
      <c r="D83" s="100"/>
      <c r="E83" s="100"/>
      <c r="F83" s="100"/>
      <c r="G83" s="67">
        <v>180000</v>
      </c>
      <c r="H83" s="67">
        <v>180000</v>
      </c>
      <c r="I83" s="67">
        <v>200000</v>
      </c>
      <c r="J83" s="67">
        <v>220000</v>
      </c>
      <c r="K83" s="67">
        <v>225000</v>
      </c>
      <c r="L83" s="63"/>
      <c r="M83" s="23"/>
      <c r="N83" s="23" t="s">
        <v>259</v>
      </c>
      <c r="O83" s="29"/>
    </row>
    <row r="84" spans="1:15" s="22" customFormat="1" ht="13.2" x14ac:dyDescent="0.25">
      <c r="A84" s="63"/>
      <c r="B84" s="100" t="s">
        <v>13</v>
      </c>
      <c r="C84" s="100"/>
      <c r="D84" s="100"/>
      <c r="E84" s="100"/>
      <c r="F84" s="100"/>
      <c r="G84" s="67">
        <v>471</v>
      </c>
      <c r="H84" s="67">
        <v>494</v>
      </c>
      <c r="I84" s="67">
        <v>384</v>
      </c>
      <c r="J84" s="67">
        <v>302</v>
      </c>
      <c r="K84" s="67">
        <v>247</v>
      </c>
      <c r="L84" s="63"/>
      <c r="M84" s="23"/>
      <c r="N84" s="23" t="s">
        <v>13</v>
      </c>
      <c r="O84" s="29"/>
    </row>
    <row r="85" spans="1:15" s="22" customFormat="1" ht="13.2" x14ac:dyDescent="0.25">
      <c r="A85" s="63"/>
      <c r="B85" s="100" t="s">
        <v>260</v>
      </c>
      <c r="C85" s="100"/>
      <c r="D85" s="100"/>
      <c r="E85" s="100"/>
      <c r="F85" s="100"/>
      <c r="G85" s="67">
        <v>4400</v>
      </c>
      <c r="H85" s="67">
        <v>4000</v>
      </c>
      <c r="I85" s="67">
        <v>4500</v>
      </c>
      <c r="J85" s="67">
        <v>5000</v>
      </c>
      <c r="K85" s="67">
        <v>5000</v>
      </c>
      <c r="L85" s="63"/>
      <c r="M85" s="23"/>
      <c r="N85" s="23" t="s">
        <v>260</v>
      </c>
      <c r="O85" s="29"/>
    </row>
    <row r="86" spans="1:15" s="22" customFormat="1" ht="13.2" x14ac:dyDescent="0.25">
      <c r="A86" s="63"/>
      <c r="B86" s="100" t="s">
        <v>13</v>
      </c>
      <c r="C86" s="100"/>
      <c r="D86" s="100"/>
      <c r="E86" s="100"/>
      <c r="F86" s="100"/>
      <c r="G86" s="67">
        <v>317</v>
      </c>
      <c r="H86" s="67">
        <v>296</v>
      </c>
      <c r="I86" s="67">
        <v>219</v>
      </c>
      <c r="J86" s="67">
        <v>200</v>
      </c>
      <c r="K86" s="67">
        <v>148</v>
      </c>
      <c r="L86" s="63"/>
      <c r="M86" s="23"/>
      <c r="N86" s="23" t="s">
        <v>13</v>
      </c>
      <c r="O86" s="29"/>
    </row>
    <row r="87" spans="1:15" s="22" customFormat="1" ht="13.2" x14ac:dyDescent="0.25">
      <c r="A87" s="63"/>
      <c r="B87" s="100" t="s">
        <v>261</v>
      </c>
      <c r="C87" s="100"/>
      <c r="D87" s="100"/>
      <c r="E87" s="100"/>
      <c r="F87" s="100"/>
      <c r="G87" s="67">
        <v>7000</v>
      </c>
      <c r="H87" s="67">
        <v>8000</v>
      </c>
      <c r="I87" s="67">
        <v>8600</v>
      </c>
      <c r="J87" s="67">
        <v>9500</v>
      </c>
      <c r="K87" s="67">
        <v>10000</v>
      </c>
      <c r="L87" s="63"/>
      <c r="M87" s="23"/>
      <c r="N87" s="23" t="s">
        <v>261</v>
      </c>
      <c r="O87" s="29"/>
    </row>
    <row r="88" spans="1:15" s="22" customFormat="1" ht="13.2" x14ac:dyDescent="0.25">
      <c r="A88" s="63"/>
      <c r="B88" s="100" t="s">
        <v>13</v>
      </c>
      <c r="C88" s="100"/>
      <c r="D88" s="100"/>
      <c r="E88" s="100"/>
      <c r="F88" s="100"/>
      <c r="G88" s="67">
        <v>3587</v>
      </c>
      <c r="H88" s="67">
        <v>3565</v>
      </c>
      <c r="I88" s="67">
        <v>2440</v>
      </c>
      <c r="J88" s="67">
        <v>1937</v>
      </c>
      <c r="K88" s="67">
        <v>1521</v>
      </c>
      <c r="L88" s="63"/>
      <c r="M88" s="23"/>
      <c r="N88" s="23" t="s">
        <v>13</v>
      </c>
      <c r="O88" s="29"/>
    </row>
    <row r="89" spans="1:15" s="22" customFormat="1" ht="12.75" customHeight="1" x14ac:dyDescent="0.25">
      <c r="A89" s="63"/>
      <c r="B89" s="63"/>
      <c r="C89" s="63"/>
      <c r="D89" s="63"/>
      <c r="E89" s="63"/>
      <c r="F89" s="63"/>
      <c r="G89" s="63"/>
      <c r="H89" s="63"/>
      <c r="I89" s="63"/>
      <c r="J89" s="63"/>
      <c r="K89" s="63"/>
      <c r="L89" s="63"/>
      <c r="M89" s="23"/>
      <c r="N89" s="23"/>
      <c r="O89" s="29"/>
    </row>
    <row r="90" spans="1:15" s="22" customFormat="1" ht="12.75" hidden="1" customHeight="1" x14ac:dyDescent="0.25">
      <c r="A90" s="63"/>
      <c r="B90" s="63"/>
      <c r="C90" s="63"/>
      <c r="D90" s="63"/>
      <c r="E90" s="63"/>
      <c r="F90" s="63"/>
      <c r="G90" s="63"/>
      <c r="H90" s="63"/>
      <c r="I90" s="63"/>
      <c r="J90" s="63"/>
      <c r="K90" s="63"/>
      <c r="L90" s="63"/>
      <c r="M90" s="23"/>
      <c r="N90" s="23"/>
      <c r="O90" s="29"/>
    </row>
    <row r="91" spans="1:15" s="22" customFormat="1" ht="12.75" hidden="1" customHeight="1" x14ac:dyDescent="0.25">
      <c r="A91" s="63"/>
      <c r="B91" s="63"/>
      <c r="C91" s="63"/>
      <c r="D91" s="63"/>
      <c r="E91" s="63"/>
      <c r="F91" s="63"/>
      <c r="G91" s="63"/>
      <c r="H91" s="63"/>
      <c r="I91" s="63"/>
      <c r="J91" s="63"/>
      <c r="K91" s="63"/>
      <c r="L91" s="63"/>
      <c r="M91" s="23"/>
      <c r="N91" s="23"/>
      <c r="O91" s="29"/>
    </row>
    <row r="92" spans="1:15" s="22" customFormat="1" ht="12.75" hidden="1" customHeight="1" x14ac:dyDescent="0.25">
      <c r="A92" s="63"/>
      <c r="B92" s="63"/>
      <c r="C92" s="63"/>
      <c r="D92" s="63"/>
      <c r="E92" s="63"/>
      <c r="F92" s="63"/>
      <c r="G92" s="63"/>
      <c r="H92" s="63"/>
      <c r="I92" s="63"/>
      <c r="J92" s="63"/>
      <c r="K92" s="63"/>
      <c r="L92" s="63"/>
      <c r="M92" s="23"/>
      <c r="N92" s="23"/>
      <c r="O92" s="29"/>
    </row>
    <row r="93" spans="1:15" s="22" customFormat="1" ht="12.75" hidden="1" customHeight="1" x14ac:dyDescent="0.25">
      <c r="A93" s="63"/>
      <c r="B93" s="63"/>
      <c r="C93" s="63"/>
      <c r="D93" s="63"/>
      <c r="E93" s="63"/>
      <c r="F93" s="63"/>
      <c r="G93" s="63"/>
      <c r="H93" s="63"/>
      <c r="I93" s="63"/>
      <c r="J93" s="63"/>
      <c r="K93" s="63"/>
      <c r="L93" s="63"/>
      <c r="M93" s="23"/>
      <c r="N93" s="23"/>
      <c r="O93" s="29"/>
    </row>
    <row r="94" spans="1:15" s="22" customFormat="1" ht="12.75" hidden="1" customHeight="1" x14ac:dyDescent="0.25">
      <c r="A94" s="63"/>
      <c r="B94" s="63"/>
      <c r="C94" s="63"/>
      <c r="D94" s="63"/>
      <c r="E94" s="63"/>
      <c r="F94" s="63"/>
      <c r="G94" s="63"/>
      <c r="H94" s="63"/>
      <c r="I94" s="63"/>
      <c r="J94" s="63"/>
      <c r="K94" s="63"/>
      <c r="L94" s="63"/>
      <c r="M94" s="23"/>
      <c r="N94" s="23"/>
      <c r="O94" s="29"/>
    </row>
    <row r="95" spans="1:15" s="22" customFormat="1" ht="12.75" hidden="1" customHeight="1" x14ac:dyDescent="0.25">
      <c r="A95" s="63"/>
      <c r="B95" s="63"/>
      <c r="C95" s="63"/>
      <c r="D95" s="63"/>
      <c r="E95" s="63"/>
      <c r="F95" s="63"/>
      <c r="G95" s="63"/>
      <c r="H95" s="63"/>
      <c r="I95" s="63"/>
      <c r="J95" s="63"/>
      <c r="K95" s="63"/>
      <c r="L95" s="63"/>
      <c r="M95" s="23"/>
      <c r="N95" s="23"/>
      <c r="O95" s="29"/>
    </row>
    <row r="96" spans="1:15" s="22" customFormat="1" ht="12.75" hidden="1" customHeight="1" x14ac:dyDescent="0.25">
      <c r="A96" s="63"/>
      <c r="B96" s="63"/>
      <c r="C96" s="63"/>
      <c r="D96" s="63"/>
      <c r="E96" s="63"/>
      <c r="F96" s="63"/>
      <c r="G96" s="63"/>
      <c r="H96" s="63"/>
      <c r="I96" s="63"/>
      <c r="J96" s="63"/>
      <c r="K96" s="63"/>
      <c r="L96" s="63"/>
      <c r="M96" s="23"/>
      <c r="N96" s="23"/>
      <c r="O96" s="29"/>
    </row>
    <row r="97" spans="1:15" s="22" customFormat="1" ht="12.75" hidden="1" customHeight="1" x14ac:dyDescent="0.25">
      <c r="A97" s="63"/>
      <c r="B97" s="63"/>
      <c r="C97" s="63"/>
      <c r="D97" s="63"/>
      <c r="E97" s="63"/>
      <c r="F97" s="63"/>
      <c r="G97" s="63"/>
      <c r="H97" s="63"/>
      <c r="I97" s="63"/>
      <c r="J97" s="63"/>
      <c r="K97" s="63"/>
      <c r="L97" s="63"/>
      <c r="M97" s="23"/>
      <c r="N97" s="23"/>
      <c r="O97" s="29"/>
    </row>
    <row r="98" spans="1:15" s="22" customFormat="1" ht="12.75" hidden="1"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IKxYhBWmzx63w0n2FthHhSfXZpSaSRMNsDxS7o1Nu7NxuPIrmurBzDJ0Le/imNSj1lpHZ5igRGE2ng0X19Ft3g==" saltValue="CfAMCs7zMGIDUsjRf7NrOA==" spinCount="100000" sheet="1" objects="1" scenarios="1"/>
  <mergeCells count="66">
    <mergeCell ref="B8:F8"/>
    <mergeCell ref="A1:B2"/>
    <mergeCell ref="C1:J1"/>
    <mergeCell ref="C2:K2"/>
    <mergeCell ref="B5:K5"/>
    <mergeCell ref="G6:K6"/>
    <mergeCell ref="B24:F24"/>
    <mergeCell ref="B9:F9"/>
    <mergeCell ref="B10:F10"/>
    <mergeCell ref="B11:F11"/>
    <mergeCell ref="B12:F12"/>
    <mergeCell ref="B13:F13"/>
    <mergeCell ref="B14:F14"/>
    <mergeCell ref="B15:F15"/>
    <mergeCell ref="B17:F17"/>
    <mergeCell ref="B20:K20"/>
    <mergeCell ref="G21:K21"/>
    <mergeCell ref="B23:F23"/>
    <mergeCell ref="B40:F40"/>
    <mergeCell ref="B26:F26"/>
    <mergeCell ref="B29:K29"/>
    <mergeCell ref="G30:K30"/>
    <mergeCell ref="B32:F32"/>
    <mergeCell ref="B33:F33"/>
    <mergeCell ref="B34:F34"/>
    <mergeCell ref="B35:F35"/>
    <mergeCell ref="B36:F36"/>
    <mergeCell ref="B37:F37"/>
    <mergeCell ref="B38:F38"/>
    <mergeCell ref="B39:F39"/>
    <mergeCell ref="B60:F60"/>
    <mergeCell ref="B41:F41"/>
    <mergeCell ref="B42:F42"/>
    <mergeCell ref="B44:F44"/>
    <mergeCell ref="B45:F45"/>
    <mergeCell ref="B48:K48"/>
    <mergeCell ref="G49:K49"/>
    <mergeCell ref="B51:F51"/>
    <mergeCell ref="B52:F52"/>
    <mergeCell ref="B54:F54"/>
    <mergeCell ref="B57:K57"/>
    <mergeCell ref="G58:K58"/>
    <mergeCell ref="B73:F73"/>
    <mergeCell ref="B61:F61"/>
    <mergeCell ref="B62:F62"/>
    <mergeCell ref="B63:F63"/>
    <mergeCell ref="B64:F64"/>
    <mergeCell ref="B65:F65"/>
    <mergeCell ref="B66:F66"/>
    <mergeCell ref="B67:F67"/>
    <mergeCell ref="B68:F68"/>
    <mergeCell ref="B69:F69"/>
    <mergeCell ref="B70:F70"/>
    <mergeCell ref="B72:F72"/>
    <mergeCell ref="B88:F88"/>
    <mergeCell ref="B76:K76"/>
    <mergeCell ref="G77:K77"/>
    <mergeCell ref="B79:F79"/>
    <mergeCell ref="B80:F80"/>
    <mergeCell ref="B81:F81"/>
    <mergeCell ref="B82:F82"/>
    <mergeCell ref="B83:F83"/>
    <mergeCell ref="B84:F84"/>
    <mergeCell ref="B85:F85"/>
    <mergeCell ref="B86:F86"/>
    <mergeCell ref="B87:F87"/>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CC0C-D1B9-4852-8A59-BE181B2A1A28}">
  <sheetPr codeName="Sheet20"/>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3" t="s">
        <v>314</v>
      </c>
      <c r="B1" s="103"/>
      <c r="C1" s="104" t="s">
        <v>55</v>
      </c>
      <c r="D1" s="104"/>
      <c r="E1" s="104"/>
      <c r="F1" s="104"/>
      <c r="G1" s="104"/>
      <c r="H1" s="104"/>
      <c r="I1" s="104"/>
      <c r="J1" s="104"/>
      <c r="K1" s="45"/>
      <c r="L1" s="4"/>
      <c r="M1" s="20"/>
      <c r="N1" s="20"/>
      <c r="O1" s="31"/>
    </row>
    <row r="2" spans="1:15" s="5" customFormat="1" ht="17.25" customHeight="1" x14ac:dyDescent="0.3">
      <c r="A2" s="88"/>
      <c r="B2" s="88"/>
      <c r="C2" s="89" t="s">
        <v>308</v>
      </c>
      <c r="D2" s="89"/>
      <c r="E2" s="89"/>
      <c r="F2" s="89"/>
      <c r="G2" s="89"/>
      <c r="H2" s="89"/>
      <c r="I2" s="89"/>
      <c r="J2" s="89"/>
      <c r="K2" s="89"/>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39.6" x14ac:dyDescent="0.25">
      <c r="A5" s="64"/>
      <c r="B5" s="101" t="s">
        <v>318</v>
      </c>
      <c r="C5" s="101"/>
      <c r="D5" s="101"/>
      <c r="E5" s="101"/>
      <c r="F5" s="101"/>
      <c r="G5" s="101"/>
      <c r="H5" s="101"/>
      <c r="I5" s="101"/>
      <c r="J5" s="101"/>
      <c r="K5" s="101"/>
      <c r="L5" s="64"/>
      <c r="M5" s="26" t="s">
        <v>306</v>
      </c>
      <c r="N5" s="26"/>
      <c r="O5" s="30"/>
    </row>
    <row r="6" spans="1:15" s="22" customFormat="1" ht="13.2" x14ac:dyDescent="0.25">
      <c r="A6" s="63"/>
      <c r="B6" s="63"/>
      <c r="C6" s="63"/>
      <c r="D6" s="63"/>
      <c r="E6" s="63"/>
      <c r="F6" s="63"/>
      <c r="G6" s="102"/>
      <c r="H6" s="102"/>
      <c r="I6" s="102"/>
      <c r="J6" s="102"/>
      <c r="K6" s="102"/>
      <c r="L6" s="63"/>
      <c r="M6" s="23"/>
      <c r="N6" s="23"/>
      <c r="O6" s="29"/>
    </row>
    <row r="7" spans="1:15" s="46" customFormat="1" ht="13.2" x14ac:dyDescent="0.25">
      <c r="A7" s="65"/>
      <c r="B7" s="65"/>
      <c r="C7" s="65"/>
      <c r="D7" s="65"/>
      <c r="E7" s="65"/>
      <c r="F7" s="65"/>
      <c r="G7" s="66" t="s">
        <v>248</v>
      </c>
      <c r="H7" s="66" t="s">
        <v>249</v>
      </c>
      <c r="I7" s="66" t="s">
        <v>250</v>
      </c>
      <c r="J7" s="66" t="s">
        <v>251</v>
      </c>
      <c r="K7" s="66" t="s">
        <v>263</v>
      </c>
      <c r="L7" s="65"/>
    </row>
    <row r="8" spans="1:15" s="22" customFormat="1" ht="13.2" x14ac:dyDescent="0.25">
      <c r="A8" s="63"/>
      <c r="B8" s="100" t="s">
        <v>216</v>
      </c>
      <c r="C8" s="100"/>
      <c r="D8" s="100"/>
      <c r="E8" s="100"/>
      <c r="F8" s="100"/>
      <c r="G8" s="68">
        <v>93.5</v>
      </c>
      <c r="H8" s="68">
        <v>93.4</v>
      </c>
      <c r="I8" s="68">
        <v>93.2</v>
      </c>
      <c r="J8" s="68">
        <v>92.8</v>
      </c>
      <c r="K8" s="68">
        <v>92.6</v>
      </c>
      <c r="L8" s="63"/>
      <c r="M8" s="23"/>
      <c r="N8" s="23" t="s">
        <v>216</v>
      </c>
      <c r="O8" s="29"/>
    </row>
    <row r="9" spans="1:15" s="22" customFormat="1" ht="13.2" x14ac:dyDescent="0.25">
      <c r="A9" s="63"/>
      <c r="B9" s="100" t="s">
        <v>217</v>
      </c>
      <c r="C9" s="100"/>
      <c r="D9" s="100"/>
      <c r="E9" s="100"/>
      <c r="F9" s="100"/>
      <c r="G9" s="68">
        <v>74.5</v>
      </c>
      <c r="H9" s="68">
        <v>74.8</v>
      </c>
      <c r="I9" s="68">
        <v>74.5</v>
      </c>
      <c r="J9" s="68">
        <v>74.8</v>
      </c>
      <c r="K9" s="68">
        <v>74.400000000000006</v>
      </c>
      <c r="L9" s="63"/>
      <c r="M9" s="23"/>
      <c r="N9" s="23" t="s">
        <v>217</v>
      </c>
      <c r="O9" s="29"/>
    </row>
    <row r="10" spans="1:15" s="22" customFormat="1" ht="13.2" x14ac:dyDescent="0.25">
      <c r="A10" s="63"/>
      <c r="B10" s="100" t="s">
        <v>218</v>
      </c>
      <c r="C10" s="100"/>
      <c r="D10" s="100"/>
      <c r="E10" s="100"/>
      <c r="F10" s="100"/>
      <c r="G10" s="68">
        <v>69.2</v>
      </c>
      <c r="H10" s="68">
        <v>69.5</v>
      </c>
      <c r="I10" s="68">
        <v>69.400000000000006</v>
      </c>
      <c r="J10" s="68">
        <v>70.5</v>
      </c>
      <c r="K10" s="68">
        <v>69</v>
      </c>
      <c r="L10" s="63"/>
      <c r="M10" s="23"/>
      <c r="N10" s="23" t="s">
        <v>218</v>
      </c>
      <c r="O10" s="29"/>
    </row>
    <row r="11" spans="1:15" s="22" customFormat="1" ht="13.2" x14ac:dyDescent="0.25">
      <c r="A11" s="63"/>
      <c r="B11" s="100" t="s">
        <v>40</v>
      </c>
      <c r="C11" s="100"/>
      <c r="D11" s="100"/>
      <c r="E11" s="100"/>
      <c r="F11" s="100"/>
      <c r="G11" s="68">
        <v>71.8</v>
      </c>
      <c r="H11" s="68">
        <v>71.900000000000006</v>
      </c>
      <c r="I11" s="68">
        <v>70.599999999999994</v>
      </c>
      <c r="J11" s="68">
        <v>71.5</v>
      </c>
      <c r="K11" s="68">
        <v>70.5</v>
      </c>
      <c r="L11" s="63"/>
      <c r="M11" s="23"/>
      <c r="N11" s="23" t="s">
        <v>40</v>
      </c>
      <c r="O11" s="29"/>
    </row>
    <row r="12" spans="1:15" s="25" customFormat="1" ht="13.2" x14ac:dyDescent="0.25">
      <c r="A12" s="63"/>
      <c r="B12" s="100" t="s">
        <v>219</v>
      </c>
      <c r="C12" s="100"/>
      <c r="D12" s="100"/>
      <c r="E12" s="100"/>
      <c r="F12" s="100"/>
      <c r="G12" s="68">
        <v>91.3</v>
      </c>
      <c r="H12" s="68">
        <v>91.2</v>
      </c>
      <c r="I12" s="68">
        <v>90.8</v>
      </c>
      <c r="J12" s="68">
        <v>89.4</v>
      </c>
      <c r="K12" s="68">
        <v>89.2</v>
      </c>
      <c r="L12" s="63"/>
      <c r="M12" s="26"/>
      <c r="N12" s="26" t="s">
        <v>219</v>
      </c>
      <c r="O12" s="30"/>
    </row>
    <row r="13" spans="1:15" s="25" customFormat="1" ht="13.2" x14ac:dyDescent="0.25">
      <c r="A13" s="63"/>
      <c r="B13" s="100" t="s">
        <v>39</v>
      </c>
      <c r="C13" s="100"/>
      <c r="D13" s="100"/>
      <c r="E13" s="100"/>
      <c r="F13" s="100"/>
      <c r="G13" s="68">
        <v>91</v>
      </c>
      <c r="H13" s="68">
        <v>91.7</v>
      </c>
      <c r="I13" s="68">
        <v>91.3</v>
      </c>
      <c r="J13" s="68">
        <v>91.4</v>
      </c>
      <c r="K13" s="68">
        <v>91.3</v>
      </c>
      <c r="L13" s="63"/>
      <c r="M13" s="26"/>
      <c r="N13" s="26" t="s">
        <v>39</v>
      </c>
      <c r="O13" s="30"/>
    </row>
    <row r="14" spans="1:15" s="25" customFormat="1" ht="13.2" x14ac:dyDescent="0.25">
      <c r="A14" s="63"/>
      <c r="B14" s="100" t="s">
        <v>220</v>
      </c>
      <c r="C14" s="100"/>
      <c r="D14" s="100"/>
      <c r="E14" s="100"/>
      <c r="F14" s="100"/>
      <c r="G14" s="68">
        <v>96.6</v>
      </c>
      <c r="H14" s="68">
        <v>96.2</v>
      </c>
      <c r="I14" s="68">
        <v>96.1</v>
      </c>
      <c r="J14" s="68">
        <v>95.9</v>
      </c>
      <c r="K14" s="68">
        <v>95.9</v>
      </c>
      <c r="L14" s="63"/>
      <c r="M14" s="26"/>
      <c r="N14" s="26" t="s">
        <v>220</v>
      </c>
      <c r="O14" s="30"/>
    </row>
    <row r="15" spans="1:15" s="22" customFormat="1" ht="13.2" x14ac:dyDescent="0.25">
      <c r="A15" s="63"/>
      <c r="B15" s="100" t="s">
        <v>221</v>
      </c>
      <c r="C15" s="100"/>
      <c r="D15" s="100"/>
      <c r="E15" s="100"/>
      <c r="F15" s="100"/>
      <c r="G15" s="68">
        <v>94.1</v>
      </c>
      <c r="H15" s="68">
        <v>93.8</v>
      </c>
      <c r="I15" s="68">
        <v>93.9</v>
      </c>
      <c r="J15" s="68">
        <v>93.1</v>
      </c>
      <c r="K15" s="68">
        <v>92.8</v>
      </c>
      <c r="L15" s="63"/>
      <c r="M15" s="23"/>
      <c r="N15" s="23" t="s">
        <v>221</v>
      </c>
      <c r="O15" s="29"/>
    </row>
    <row r="16" spans="1:15" s="22" customFormat="1" ht="13.2" x14ac:dyDescent="0.25">
      <c r="A16" s="63"/>
      <c r="B16" s="100" t="s">
        <v>222</v>
      </c>
      <c r="C16" s="100"/>
      <c r="D16" s="100"/>
      <c r="E16" s="100"/>
      <c r="F16" s="100"/>
      <c r="G16" s="68">
        <v>86.4</v>
      </c>
      <c r="H16" s="68">
        <v>86.9</v>
      </c>
      <c r="I16" s="68">
        <v>86.3</v>
      </c>
      <c r="J16" s="68">
        <v>85.8</v>
      </c>
      <c r="K16" s="68">
        <v>86</v>
      </c>
      <c r="L16" s="63"/>
      <c r="M16" s="23"/>
      <c r="N16" s="23" t="s">
        <v>222</v>
      </c>
      <c r="O16" s="29"/>
    </row>
    <row r="17" spans="1:15" s="22" customFormat="1" ht="13.2" x14ac:dyDescent="0.25">
      <c r="A17" s="63"/>
      <c r="B17" s="100" t="s">
        <v>223</v>
      </c>
      <c r="C17" s="100"/>
      <c r="D17" s="100"/>
      <c r="E17" s="100"/>
      <c r="F17" s="100"/>
      <c r="G17" s="68">
        <v>41.7</v>
      </c>
      <c r="H17" s="68">
        <v>42.7</v>
      </c>
      <c r="I17" s="68">
        <v>41.4</v>
      </c>
      <c r="J17" s="68">
        <v>43.3</v>
      </c>
      <c r="K17" s="68">
        <v>44.5</v>
      </c>
      <c r="L17" s="63"/>
      <c r="M17" s="23"/>
      <c r="N17" s="23" t="s">
        <v>223</v>
      </c>
      <c r="O17" s="29"/>
    </row>
    <row r="18" spans="1:15" s="22" customFormat="1" ht="13.2" x14ac:dyDescent="0.25">
      <c r="A18" s="63"/>
      <c r="B18" s="100" t="s">
        <v>224</v>
      </c>
      <c r="C18" s="100"/>
      <c r="D18" s="100"/>
      <c r="E18" s="100"/>
      <c r="F18" s="100"/>
      <c r="G18" s="68">
        <v>86.4</v>
      </c>
      <c r="H18" s="68">
        <v>87.6</v>
      </c>
      <c r="I18" s="68">
        <v>88.5</v>
      </c>
      <c r="J18" s="68">
        <v>88.4</v>
      </c>
      <c r="K18" s="68">
        <v>88.4</v>
      </c>
      <c r="L18" s="63"/>
      <c r="M18" s="23"/>
      <c r="N18" s="23" t="s">
        <v>224</v>
      </c>
      <c r="O18" s="29"/>
    </row>
    <row r="19" spans="1:15" s="22" customFormat="1" ht="13.2" x14ac:dyDescent="0.25">
      <c r="A19" s="63"/>
      <c r="B19" s="100" t="s">
        <v>225</v>
      </c>
      <c r="C19" s="100"/>
      <c r="D19" s="100"/>
      <c r="E19" s="100"/>
      <c r="F19" s="100"/>
      <c r="G19" s="68">
        <v>22.3</v>
      </c>
      <c r="H19" s="68">
        <v>23.8</v>
      </c>
      <c r="I19" s="68">
        <v>24</v>
      </c>
      <c r="J19" s="68">
        <v>25.5</v>
      </c>
      <c r="K19" s="68">
        <v>26.3</v>
      </c>
      <c r="L19" s="63"/>
      <c r="M19" s="23"/>
      <c r="N19" s="23" t="s">
        <v>225</v>
      </c>
      <c r="O19" s="29"/>
    </row>
    <row r="20" spans="1:15" s="22" customFormat="1" ht="13.2" x14ac:dyDescent="0.25">
      <c r="A20" s="63"/>
      <c r="B20" s="100" t="s">
        <v>226</v>
      </c>
      <c r="C20" s="100"/>
      <c r="D20" s="100"/>
      <c r="E20" s="100"/>
      <c r="F20" s="100"/>
      <c r="G20" s="68">
        <v>48.7</v>
      </c>
      <c r="H20" s="68">
        <v>50.1</v>
      </c>
      <c r="I20" s="68">
        <v>49</v>
      </c>
      <c r="J20" s="68">
        <v>49.8</v>
      </c>
      <c r="K20" s="68">
        <v>49.6</v>
      </c>
      <c r="L20" s="63"/>
      <c r="M20" s="23"/>
      <c r="N20" s="23" t="s">
        <v>226</v>
      </c>
      <c r="O20" s="29"/>
    </row>
    <row r="21" spans="1:15" s="22" customFormat="1" ht="13.2" x14ac:dyDescent="0.25">
      <c r="A21" s="63"/>
      <c r="B21" s="100" t="s">
        <v>227</v>
      </c>
      <c r="C21" s="100"/>
      <c r="D21" s="100"/>
      <c r="E21" s="100"/>
      <c r="F21" s="100"/>
      <c r="G21" s="68">
        <v>84</v>
      </c>
      <c r="H21" s="68">
        <v>83.8</v>
      </c>
      <c r="I21" s="68">
        <v>84.3</v>
      </c>
      <c r="J21" s="68">
        <v>83.4</v>
      </c>
      <c r="K21" s="68">
        <v>83.6</v>
      </c>
      <c r="L21" s="63"/>
      <c r="M21" s="23"/>
      <c r="N21" s="23" t="s">
        <v>227</v>
      </c>
      <c r="O21" s="29"/>
    </row>
    <row r="22" spans="1:15" s="22" customFormat="1" ht="13.2" x14ac:dyDescent="0.25">
      <c r="A22" s="63"/>
      <c r="B22" s="100" t="s">
        <v>228</v>
      </c>
      <c r="C22" s="100"/>
      <c r="D22" s="100"/>
      <c r="E22" s="100"/>
      <c r="F22" s="100"/>
      <c r="G22" s="68">
        <v>75.2</v>
      </c>
      <c r="H22" s="68">
        <v>75.8</v>
      </c>
      <c r="I22" s="68">
        <v>75.3</v>
      </c>
      <c r="J22" s="68">
        <v>74.3</v>
      </c>
      <c r="K22" s="68">
        <v>75.599999999999994</v>
      </c>
      <c r="L22" s="63"/>
      <c r="M22" s="23"/>
      <c r="N22" s="23" t="s">
        <v>228</v>
      </c>
      <c r="O22" s="29"/>
    </row>
    <row r="23" spans="1:15" s="22" customFormat="1" ht="13.2" x14ac:dyDescent="0.25">
      <c r="A23" s="63"/>
      <c r="B23" s="100" t="s">
        <v>229</v>
      </c>
      <c r="C23" s="100"/>
      <c r="D23" s="100"/>
      <c r="E23" s="100"/>
      <c r="F23" s="100"/>
      <c r="G23" s="68">
        <v>85.9</v>
      </c>
      <c r="H23" s="68">
        <v>85.6</v>
      </c>
      <c r="I23" s="68">
        <v>86.3</v>
      </c>
      <c r="J23" s="68">
        <v>85.2</v>
      </c>
      <c r="K23" s="68">
        <v>85</v>
      </c>
      <c r="L23" s="63"/>
      <c r="M23" s="23"/>
      <c r="N23" s="23" t="s">
        <v>229</v>
      </c>
      <c r="O23" s="29"/>
    </row>
    <row r="24" spans="1:15" s="22" customFormat="1" ht="13.2" x14ac:dyDescent="0.25">
      <c r="A24" s="63"/>
      <c r="B24" s="100" t="s">
        <v>230</v>
      </c>
      <c r="C24" s="100"/>
      <c r="D24" s="100"/>
      <c r="E24" s="100"/>
      <c r="F24" s="100"/>
      <c r="G24" s="68">
        <v>42.8</v>
      </c>
      <c r="H24" s="68">
        <v>43.7</v>
      </c>
      <c r="I24" s="68">
        <v>43.4</v>
      </c>
      <c r="J24" s="68">
        <v>43.1</v>
      </c>
      <c r="K24" s="68">
        <v>42.2</v>
      </c>
      <c r="L24" s="63"/>
      <c r="M24" s="23"/>
      <c r="N24" s="23" t="s">
        <v>230</v>
      </c>
      <c r="O24" s="29"/>
    </row>
    <row r="25" spans="1:15" s="22" customFormat="1" ht="13.2" x14ac:dyDescent="0.25">
      <c r="A25" s="63"/>
      <c r="B25" s="100" t="s">
        <v>231</v>
      </c>
      <c r="C25" s="100"/>
      <c r="D25" s="100"/>
      <c r="E25" s="100"/>
      <c r="F25" s="100"/>
      <c r="G25" s="68">
        <v>53.9</v>
      </c>
      <c r="H25" s="68">
        <v>53.2</v>
      </c>
      <c r="I25" s="68">
        <v>54.1</v>
      </c>
      <c r="J25" s="68">
        <v>53.5</v>
      </c>
      <c r="K25" s="68">
        <v>52.3</v>
      </c>
      <c r="L25" s="63"/>
      <c r="M25" s="23"/>
      <c r="N25" s="23" t="s">
        <v>231</v>
      </c>
      <c r="O25" s="29"/>
    </row>
    <row r="26" spans="1:15" s="22" customFormat="1" ht="13.2" x14ac:dyDescent="0.25">
      <c r="A26" s="63"/>
      <c r="B26" s="100" t="s">
        <v>232</v>
      </c>
      <c r="C26" s="100"/>
      <c r="D26" s="100"/>
      <c r="E26" s="100"/>
      <c r="F26" s="100"/>
      <c r="G26" s="68">
        <v>17.399999999999999</v>
      </c>
      <c r="H26" s="68">
        <v>18.399999999999999</v>
      </c>
      <c r="I26" s="68">
        <v>18.2</v>
      </c>
      <c r="J26" s="68">
        <v>18.399999999999999</v>
      </c>
      <c r="K26" s="68">
        <v>18.100000000000001</v>
      </c>
      <c r="L26" s="63"/>
      <c r="M26" s="23"/>
      <c r="N26" s="23" t="s">
        <v>232</v>
      </c>
      <c r="O26" s="29"/>
    </row>
    <row r="27" spans="1:15" s="22" customFormat="1" ht="13.2" x14ac:dyDescent="0.25">
      <c r="A27" s="63"/>
      <c r="B27" s="100" t="s">
        <v>233</v>
      </c>
      <c r="C27" s="100"/>
      <c r="D27" s="100"/>
      <c r="E27" s="100"/>
      <c r="F27" s="100"/>
      <c r="G27" s="68">
        <v>32.700000000000003</v>
      </c>
      <c r="H27" s="68">
        <v>33.299999999999997</v>
      </c>
      <c r="I27" s="68">
        <v>32.6</v>
      </c>
      <c r="J27" s="68">
        <v>33.700000000000003</v>
      </c>
      <c r="K27" s="68">
        <v>34.1</v>
      </c>
      <c r="L27" s="63"/>
      <c r="M27" s="23"/>
      <c r="N27" s="23" t="s">
        <v>233</v>
      </c>
      <c r="O27" s="29"/>
    </row>
    <row r="28" spans="1:15" s="22" customFormat="1" ht="13.2" x14ac:dyDescent="0.25">
      <c r="A28" s="63"/>
      <c r="B28" s="100" t="s">
        <v>234</v>
      </c>
      <c r="C28" s="100"/>
      <c r="D28" s="100"/>
      <c r="E28" s="100"/>
      <c r="F28" s="100"/>
      <c r="G28" s="68">
        <v>25.9</v>
      </c>
      <c r="H28" s="68">
        <v>26.4</v>
      </c>
      <c r="I28" s="68">
        <v>25.9</v>
      </c>
      <c r="J28" s="68">
        <v>27.3</v>
      </c>
      <c r="K28" s="68">
        <v>27.7</v>
      </c>
      <c r="L28" s="63"/>
      <c r="M28" s="23"/>
      <c r="N28" s="23" t="s">
        <v>234</v>
      </c>
      <c r="O28" s="29"/>
    </row>
    <row r="29" spans="1:15" s="22" customFormat="1" ht="13.2" x14ac:dyDescent="0.25">
      <c r="A29" s="63"/>
      <c r="B29" s="100" t="s">
        <v>235</v>
      </c>
      <c r="C29" s="100"/>
      <c r="D29" s="100"/>
      <c r="E29" s="100"/>
      <c r="F29" s="100"/>
      <c r="G29" s="68">
        <v>15.7</v>
      </c>
      <c r="H29" s="68">
        <v>16.399999999999999</v>
      </c>
      <c r="I29" s="68">
        <v>16.3</v>
      </c>
      <c r="J29" s="68">
        <v>16.600000000000001</v>
      </c>
      <c r="K29" s="68">
        <v>17</v>
      </c>
      <c r="L29" s="63"/>
      <c r="M29" s="23"/>
      <c r="N29" s="23" t="s">
        <v>235</v>
      </c>
      <c r="O29" s="29"/>
    </row>
    <row r="30" spans="1:15" s="22" customFormat="1" ht="26.4" x14ac:dyDescent="0.25">
      <c r="A30" s="63"/>
      <c r="B30" s="100" t="s">
        <v>236</v>
      </c>
      <c r="C30" s="100"/>
      <c r="D30" s="100"/>
      <c r="E30" s="100"/>
      <c r="F30" s="100"/>
      <c r="G30" s="68">
        <v>36.1</v>
      </c>
      <c r="H30" s="68">
        <v>37.5</v>
      </c>
      <c r="I30" s="68">
        <v>37.299999999999997</v>
      </c>
      <c r="J30" s="68">
        <v>39.1</v>
      </c>
      <c r="K30" s="68">
        <v>38.6</v>
      </c>
      <c r="L30" s="63"/>
      <c r="M30" s="23"/>
      <c r="N30" s="23" t="s">
        <v>236</v>
      </c>
      <c r="O30" s="29"/>
    </row>
    <row r="31" spans="1:15" s="22" customFormat="1" ht="13.2" x14ac:dyDescent="0.25">
      <c r="A31" s="63"/>
      <c r="B31" s="100" t="s">
        <v>237</v>
      </c>
      <c r="C31" s="100"/>
      <c r="D31" s="100"/>
      <c r="E31" s="100"/>
      <c r="F31" s="100"/>
      <c r="G31" s="68">
        <v>32.700000000000003</v>
      </c>
      <c r="H31" s="68">
        <v>32.5</v>
      </c>
      <c r="I31" s="68">
        <v>32.200000000000003</v>
      </c>
      <c r="J31" s="68">
        <v>33.4</v>
      </c>
      <c r="K31" s="68">
        <v>35.200000000000003</v>
      </c>
      <c r="L31" s="63"/>
      <c r="M31" s="23"/>
      <c r="N31" s="23" t="s">
        <v>237</v>
      </c>
      <c r="O31" s="29"/>
    </row>
    <row r="32" spans="1:15" s="22" customFormat="1" ht="13.2" x14ac:dyDescent="0.25">
      <c r="A32" s="63"/>
      <c r="B32" s="100" t="s">
        <v>238</v>
      </c>
      <c r="C32" s="100"/>
      <c r="D32" s="100"/>
      <c r="E32" s="100"/>
      <c r="F32" s="100"/>
      <c r="G32" s="68">
        <v>10.199999999999999</v>
      </c>
      <c r="H32" s="68">
        <v>9.8000000000000007</v>
      </c>
      <c r="I32" s="68">
        <v>10.4</v>
      </c>
      <c r="J32" s="68">
        <v>11.7</v>
      </c>
      <c r="K32" s="68">
        <v>11.4</v>
      </c>
      <c r="L32" s="63"/>
      <c r="M32" s="23"/>
      <c r="N32" s="23" t="s">
        <v>238</v>
      </c>
      <c r="O32" s="29"/>
    </row>
    <row r="33" spans="1:15" s="22" customFormat="1" ht="13.2" x14ac:dyDescent="0.25">
      <c r="A33" s="63"/>
      <c r="B33" s="100" t="s">
        <v>239</v>
      </c>
      <c r="C33" s="100"/>
      <c r="D33" s="100"/>
      <c r="E33" s="100"/>
      <c r="F33" s="100"/>
      <c r="G33" s="68">
        <v>9.9</v>
      </c>
      <c r="H33" s="68">
        <v>9.5</v>
      </c>
      <c r="I33" s="68">
        <v>9.9</v>
      </c>
      <c r="J33" s="68">
        <v>11.1</v>
      </c>
      <c r="K33" s="68">
        <v>12.1</v>
      </c>
      <c r="L33" s="63"/>
      <c r="M33" s="23"/>
      <c r="N33" s="23" t="s">
        <v>239</v>
      </c>
      <c r="O33" s="29"/>
    </row>
    <row r="34" spans="1:15" s="22" customFormat="1" ht="13.2" x14ac:dyDescent="0.25">
      <c r="A34" s="63"/>
      <c r="B34" s="63"/>
      <c r="C34" s="63"/>
      <c r="D34" s="63"/>
      <c r="E34" s="63"/>
      <c r="F34" s="63"/>
      <c r="G34" s="63"/>
      <c r="H34" s="63"/>
      <c r="I34" s="63"/>
      <c r="J34" s="63"/>
      <c r="K34" s="63"/>
      <c r="L34" s="63"/>
      <c r="M34" s="23"/>
      <c r="N34" s="23"/>
      <c r="O34" s="29"/>
    </row>
    <row r="35" spans="1:15" s="22" customFormat="1" ht="13.2" x14ac:dyDescent="0.25">
      <c r="A35" s="63"/>
      <c r="B35" s="100" t="s">
        <v>13</v>
      </c>
      <c r="C35" s="100"/>
      <c r="D35" s="100"/>
      <c r="E35" s="100"/>
      <c r="F35" s="100"/>
      <c r="G35" s="67">
        <v>22625</v>
      </c>
      <c r="H35" s="67">
        <v>26349</v>
      </c>
      <c r="I35" s="67">
        <v>19028</v>
      </c>
      <c r="J35" s="67">
        <v>13713</v>
      </c>
      <c r="K35" s="67">
        <v>10182</v>
      </c>
      <c r="L35" s="63"/>
      <c r="M35" s="23"/>
      <c r="N35" s="23" t="s">
        <v>13</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hidden="1" x14ac:dyDescent="0.25">
      <c r="A37" s="63"/>
      <c r="B37" s="63"/>
      <c r="C37" s="63"/>
      <c r="D37" s="63"/>
      <c r="E37" s="63"/>
      <c r="F37" s="63"/>
      <c r="G37" s="63"/>
      <c r="H37" s="63"/>
      <c r="I37" s="63"/>
      <c r="J37" s="63"/>
      <c r="K37" s="63"/>
      <c r="L37" s="63"/>
      <c r="M37" s="23"/>
      <c r="N37" s="23"/>
      <c r="O37" s="29"/>
    </row>
    <row r="38" spans="1:15" s="22" customFormat="1" ht="13.2" hidden="1" x14ac:dyDescent="0.25">
      <c r="A38" s="63"/>
      <c r="B38" s="63"/>
      <c r="C38" s="63"/>
      <c r="D38" s="63"/>
      <c r="E38" s="63"/>
      <c r="F38" s="63"/>
      <c r="G38" s="63"/>
      <c r="H38" s="63"/>
      <c r="I38" s="63"/>
      <c r="J38" s="63"/>
      <c r="K38" s="63"/>
      <c r="L38" s="63"/>
      <c r="M38" s="23"/>
      <c r="N38" s="23"/>
      <c r="O38" s="29"/>
    </row>
    <row r="39" spans="1:15" s="22" customFormat="1" ht="13.2" hidden="1" x14ac:dyDescent="0.25">
      <c r="A39" s="63"/>
      <c r="B39" s="63"/>
      <c r="C39" s="63"/>
      <c r="D39" s="63"/>
      <c r="E39" s="63"/>
      <c r="F39" s="63"/>
      <c r="G39" s="63"/>
      <c r="H39" s="63"/>
      <c r="I39" s="63"/>
      <c r="J39" s="63"/>
      <c r="K39" s="63"/>
      <c r="L39" s="63"/>
      <c r="M39" s="23"/>
      <c r="N39" s="23"/>
      <c r="O39" s="29"/>
    </row>
    <row r="40" spans="1:15" s="22" customFormat="1" ht="13.2" hidden="1" x14ac:dyDescent="0.25">
      <c r="A40" s="63"/>
      <c r="B40" s="63"/>
      <c r="C40" s="63"/>
      <c r="D40" s="63"/>
      <c r="E40" s="63"/>
      <c r="F40" s="63"/>
      <c r="G40" s="63"/>
      <c r="H40" s="63"/>
      <c r="I40" s="63"/>
      <c r="J40" s="63"/>
      <c r="K40" s="63"/>
      <c r="L40" s="63"/>
      <c r="M40" s="23"/>
      <c r="N40" s="23"/>
      <c r="O40" s="29"/>
    </row>
    <row r="41" spans="1:15" s="22" customFormat="1" ht="13.2" hidden="1" x14ac:dyDescent="0.25">
      <c r="A41" s="63"/>
      <c r="B41" s="63"/>
      <c r="C41" s="63"/>
      <c r="D41" s="63"/>
      <c r="E41" s="63"/>
      <c r="F41" s="63"/>
      <c r="G41" s="63"/>
      <c r="H41" s="63"/>
      <c r="I41" s="63"/>
      <c r="J41" s="63"/>
      <c r="K41" s="63"/>
      <c r="L41" s="63"/>
      <c r="M41" s="23"/>
      <c r="N41" s="23"/>
      <c r="O41" s="29"/>
    </row>
    <row r="42" spans="1:15" s="22" customFormat="1" ht="13.2" hidden="1" x14ac:dyDescent="0.25">
      <c r="A42" s="63"/>
      <c r="B42" s="63"/>
      <c r="C42" s="63"/>
      <c r="D42" s="63"/>
      <c r="E42" s="63"/>
      <c r="F42" s="63"/>
      <c r="G42" s="63"/>
      <c r="H42" s="63"/>
      <c r="I42" s="63"/>
      <c r="J42" s="63"/>
      <c r="K42" s="63"/>
      <c r="L42" s="63"/>
      <c r="M42" s="23"/>
      <c r="N42" s="23"/>
      <c r="O42" s="29"/>
    </row>
    <row r="43" spans="1:15" s="22" customFormat="1" ht="13.2" hidden="1" x14ac:dyDescent="0.25">
      <c r="A43" s="63"/>
      <c r="B43" s="63"/>
      <c r="C43" s="63"/>
      <c r="D43" s="63"/>
      <c r="E43" s="63"/>
      <c r="F43" s="63"/>
      <c r="G43" s="63"/>
      <c r="H43" s="63"/>
      <c r="I43" s="63"/>
      <c r="J43" s="63"/>
      <c r="K43" s="63"/>
      <c r="L43" s="63"/>
      <c r="M43" s="23"/>
      <c r="N43" s="23"/>
      <c r="O43" s="29"/>
    </row>
    <row r="44" spans="1:15" s="22" customFormat="1" ht="13.2" hidden="1" x14ac:dyDescent="0.25">
      <c r="A44" s="63"/>
      <c r="B44" s="63"/>
      <c r="C44" s="63"/>
      <c r="D44" s="63"/>
      <c r="E44" s="63"/>
      <c r="F44" s="63"/>
      <c r="G44" s="63"/>
      <c r="H44" s="63"/>
      <c r="I44" s="63"/>
      <c r="J44" s="63"/>
      <c r="K44" s="63"/>
      <c r="L44" s="63"/>
      <c r="M44" s="23"/>
      <c r="N44" s="23"/>
      <c r="O44" s="29"/>
    </row>
    <row r="45" spans="1:15" s="22" customFormat="1" ht="13.2" hidden="1" x14ac:dyDescent="0.25">
      <c r="A45" s="63"/>
      <c r="B45" s="63"/>
      <c r="C45" s="63"/>
      <c r="D45" s="63"/>
      <c r="E45" s="63"/>
      <c r="F45" s="63"/>
      <c r="G45" s="63"/>
      <c r="H45" s="63"/>
      <c r="I45" s="63"/>
      <c r="J45" s="63"/>
      <c r="K45" s="63"/>
      <c r="L45" s="63"/>
      <c r="M45" s="23"/>
      <c r="N45" s="23"/>
      <c r="O45" s="29"/>
    </row>
    <row r="46" spans="1:15" s="22" customFormat="1" ht="13.2" hidden="1" x14ac:dyDescent="0.25">
      <c r="A46" s="63"/>
      <c r="B46" s="63"/>
      <c r="C46" s="63"/>
      <c r="D46" s="63"/>
      <c r="E46" s="63"/>
      <c r="F46" s="63"/>
      <c r="G46" s="63"/>
      <c r="H46" s="63"/>
      <c r="I46" s="63"/>
      <c r="J46" s="63"/>
      <c r="K46" s="63"/>
      <c r="L46" s="63"/>
      <c r="M46" s="23"/>
      <c r="N46" s="23"/>
      <c r="O46" s="29"/>
    </row>
    <row r="47" spans="1:15" s="22" customFormat="1" ht="13.2" hidden="1" x14ac:dyDescent="0.25">
      <c r="A47" s="63"/>
      <c r="B47" s="63"/>
      <c r="C47" s="63"/>
      <c r="D47" s="63"/>
      <c r="E47" s="63"/>
      <c r="F47" s="63"/>
      <c r="G47" s="63"/>
      <c r="H47" s="63"/>
      <c r="I47" s="63"/>
      <c r="J47" s="63"/>
      <c r="K47" s="63"/>
      <c r="L47" s="63"/>
      <c r="M47" s="23"/>
      <c r="N47" s="23"/>
      <c r="O47" s="29"/>
    </row>
    <row r="48" spans="1:15" s="22" customFormat="1" ht="13.2" hidden="1" x14ac:dyDescent="0.25">
      <c r="A48" s="63"/>
      <c r="B48" s="63"/>
      <c r="C48" s="63"/>
      <c r="D48" s="63"/>
      <c r="E48" s="63"/>
      <c r="F48" s="63"/>
      <c r="G48" s="63"/>
      <c r="H48" s="63"/>
      <c r="I48" s="63"/>
      <c r="J48" s="63"/>
      <c r="K48" s="63"/>
      <c r="L48" s="63"/>
      <c r="M48" s="23"/>
      <c r="N48" s="23"/>
      <c r="O48" s="29"/>
    </row>
    <row r="49" spans="1:15" s="22" customFormat="1" ht="13.2" hidden="1" x14ac:dyDescent="0.25">
      <c r="A49" s="63"/>
      <c r="B49" s="63"/>
      <c r="C49" s="63"/>
      <c r="D49" s="63"/>
      <c r="E49" s="63"/>
      <c r="F49" s="63"/>
      <c r="G49" s="63"/>
      <c r="H49" s="63"/>
      <c r="I49" s="63"/>
      <c r="J49" s="63"/>
      <c r="K49" s="63"/>
      <c r="L49" s="63"/>
      <c r="M49" s="23"/>
      <c r="N49" s="23"/>
      <c r="O49" s="29"/>
    </row>
    <row r="50" spans="1:15" s="22" customFormat="1" ht="13.2" hidden="1" x14ac:dyDescent="0.25">
      <c r="A50" s="63"/>
      <c r="B50" s="63"/>
      <c r="C50" s="63"/>
      <c r="D50" s="63"/>
      <c r="E50" s="63"/>
      <c r="F50" s="63"/>
      <c r="G50" s="63"/>
      <c r="H50" s="63"/>
      <c r="I50" s="63"/>
      <c r="J50" s="63"/>
      <c r="K50" s="63"/>
      <c r="L50" s="63"/>
      <c r="M50" s="23"/>
      <c r="N50" s="23"/>
      <c r="O50" s="29"/>
    </row>
    <row r="51" spans="1:15" s="22" customFormat="1" ht="13.2" hidden="1" x14ac:dyDescent="0.25">
      <c r="A51" s="63"/>
      <c r="B51" s="63"/>
      <c r="C51" s="63"/>
      <c r="D51" s="63"/>
      <c r="E51" s="63"/>
      <c r="F51" s="63"/>
      <c r="G51" s="63"/>
      <c r="H51" s="63"/>
      <c r="I51" s="63"/>
      <c r="J51" s="63"/>
      <c r="K51" s="63"/>
      <c r="L51" s="63"/>
      <c r="M51" s="23"/>
      <c r="N51" s="23"/>
      <c r="O51" s="29"/>
    </row>
    <row r="52" spans="1:15" s="22" customFormat="1" ht="13.2" hidden="1" x14ac:dyDescent="0.25">
      <c r="A52" s="63"/>
      <c r="B52" s="63"/>
      <c r="C52" s="63"/>
      <c r="D52" s="63"/>
      <c r="E52" s="63"/>
      <c r="F52" s="63"/>
      <c r="G52" s="63"/>
      <c r="H52" s="63"/>
      <c r="I52" s="63"/>
      <c r="J52" s="63"/>
      <c r="K52" s="63"/>
      <c r="L52" s="63"/>
      <c r="M52" s="23"/>
      <c r="N52" s="23"/>
      <c r="O52" s="29"/>
    </row>
    <row r="53" spans="1:15" s="22" customFormat="1" ht="13.2" hidden="1" x14ac:dyDescent="0.25">
      <c r="A53" s="63"/>
      <c r="B53" s="63"/>
      <c r="C53" s="63"/>
      <c r="D53" s="63"/>
      <c r="E53" s="63"/>
      <c r="F53" s="63"/>
      <c r="G53" s="63"/>
      <c r="H53" s="63"/>
      <c r="I53" s="63"/>
      <c r="J53" s="63"/>
      <c r="K53" s="63"/>
      <c r="L53" s="63"/>
      <c r="M53" s="23"/>
      <c r="N53" s="23"/>
      <c r="O53" s="29"/>
    </row>
    <row r="54" spans="1:15" s="22" customFormat="1" ht="13.2" hidden="1" x14ac:dyDescent="0.25">
      <c r="A54" s="63"/>
      <c r="B54" s="63"/>
      <c r="C54" s="63"/>
      <c r="D54" s="63"/>
      <c r="E54" s="63"/>
      <c r="F54" s="63"/>
      <c r="G54" s="63"/>
      <c r="H54" s="63"/>
      <c r="I54" s="63"/>
      <c r="J54" s="63"/>
      <c r="K54" s="63"/>
      <c r="L54" s="63"/>
      <c r="M54" s="23"/>
      <c r="N54" s="23"/>
      <c r="O54" s="29"/>
    </row>
    <row r="55" spans="1:15" s="22" customFormat="1" ht="13.2" hidden="1" x14ac:dyDescent="0.25">
      <c r="A55" s="63"/>
      <c r="B55" s="63"/>
      <c r="C55" s="63"/>
      <c r="D55" s="63"/>
      <c r="E55" s="63"/>
      <c r="F55" s="63"/>
      <c r="G55" s="63"/>
      <c r="H55" s="63"/>
      <c r="I55" s="63"/>
      <c r="J55" s="63"/>
      <c r="K55" s="63"/>
      <c r="L55" s="63"/>
      <c r="M55" s="23"/>
      <c r="N55" s="23"/>
      <c r="O55" s="29"/>
    </row>
    <row r="56" spans="1:15" s="22" customFormat="1" ht="13.2" hidden="1" x14ac:dyDescent="0.25">
      <c r="A56" s="63"/>
      <c r="B56" s="63"/>
      <c r="C56" s="63"/>
      <c r="D56" s="63"/>
      <c r="E56" s="63"/>
      <c r="F56" s="63"/>
      <c r="G56" s="63"/>
      <c r="H56" s="63"/>
      <c r="I56" s="63"/>
      <c r="J56" s="63"/>
      <c r="K56" s="63"/>
      <c r="L56" s="63"/>
      <c r="M56" s="23"/>
      <c r="N56" s="23"/>
      <c r="O56" s="29"/>
    </row>
    <row r="57" spans="1:15" s="22" customFormat="1" ht="13.2" hidden="1" x14ac:dyDescent="0.25">
      <c r="A57" s="63"/>
      <c r="B57" s="63"/>
      <c r="C57" s="63"/>
      <c r="D57" s="63"/>
      <c r="E57" s="63"/>
      <c r="F57" s="63"/>
      <c r="G57" s="63"/>
      <c r="H57" s="63"/>
      <c r="I57" s="63"/>
      <c r="J57" s="63"/>
      <c r="K57" s="63"/>
      <c r="L57" s="63"/>
      <c r="M57" s="23"/>
      <c r="N57" s="23"/>
      <c r="O57" s="29"/>
    </row>
    <row r="58" spans="1:15" s="22" customFormat="1" ht="13.2" hidden="1" x14ac:dyDescent="0.25">
      <c r="A58" s="63"/>
      <c r="B58" s="63"/>
      <c r="C58" s="63"/>
      <c r="D58" s="63"/>
      <c r="E58" s="63"/>
      <c r="F58" s="63"/>
      <c r="G58" s="63"/>
      <c r="H58" s="63"/>
      <c r="I58" s="63"/>
      <c r="J58" s="63"/>
      <c r="K58" s="63"/>
      <c r="L58" s="63"/>
      <c r="M58" s="23"/>
      <c r="N58" s="23"/>
      <c r="O58" s="29"/>
    </row>
    <row r="59" spans="1:15" s="22" customFormat="1" ht="13.2" hidden="1" x14ac:dyDescent="0.25">
      <c r="A59" s="63"/>
      <c r="B59" s="63"/>
      <c r="C59" s="63"/>
      <c r="D59" s="63"/>
      <c r="E59" s="63"/>
      <c r="F59" s="63"/>
      <c r="G59" s="63"/>
      <c r="H59" s="63"/>
      <c r="I59" s="63"/>
      <c r="J59" s="63"/>
      <c r="K59" s="63"/>
      <c r="L59" s="63"/>
      <c r="M59" s="23"/>
      <c r="N59" s="23"/>
      <c r="O59" s="29"/>
    </row>
    <row r="60" spans="1:15" s="22" customFormat="1" ht="13.2" hidden="1" x14ac:dyDescent="0.25">
      <c r="A60" s="63"/>
      <c r="B60" s="63"/>
      <c r="C60" s="63"/>
      <c r="D60" s="63"/>
      <c r="E60" s="63"/>
      <c r="F60" s="63"/>
      <c r="G60" s="63"/>
      <c r="H60" s="63"/>
      <c r="I60" s="63"/>
      <c r="J60" s="63"/>
      <c r="K60" s="63"/>
      <c r="L60" s="63"/>
      <c r="M60" s="23"/>
      <c r="N60" s="23"/>
      <c r="O60" s="29"/>
    </row>
    <row r="61" spans="1:15" s="22" customFormat="1" ht="13.2" hidden="1" x14ac:dyDescent="0.25">
      <c r="A61" s="63"/>
      <c r="B61" s="63"/>
      <c r="C61" s="63"/>
      <c r="D61" s="63"/>
      <c r="E61" s="63"/>
      <c r="F61" s="63"/>
      <c r="G61" s="63"/>
      <c r="H61" s="63"/>
      <c r="I61" s="63"/>
      <c r="J61" s="63"/>
      <c r="K61" s="63"/>
      <c r="L61" s="63"/>
      <c r="M61" s="23"/>
      <c r="N61" s="23"/>
      <c r="O61" s="29"/>
    </row>
    <row r="62" spans="1:15" s="22" customFormat="1" ht="13.2" hidden="1" x14ac:dyDescent="0.25">
      <c r="A62" s="63"/>
      <c r="B62" s="63"/>
      <c r="C62" s="63"/>
      <c r="D62" s="63"/>
      <c r="E62" s="63"/>
      <c r="F62" s="63"/>
      <c r="G62" s="63"/>
      <c r="H62" s="63"/>
      <c r="I62" s="63"/>
      <c r="J62" s="63"/>
      <c r="K62" s="63"/>
      <c r="L62" s="63"/>
      <c r="M62" s="23"/>
      <c r="N62" s="23"/>
      <c r="O62" s="29"/>
    </row>
    <row r="63" spans="1:15" s="22" customFormat="1" ht="13.2" hidden="1" x14ac:dyDescent="0.25">
      <c r="A63" s="63"/>
      <c r="B63" s="63"/>
      <c r="C63" s="63"/>
      <c r="D63" s="63"/>
      <c r="E63" s="63"/>
      <c r="F63" s="63"/>
      <c r="G63" s="63"/>
      <c r="H63" s="63"/>
      <c r="I63" s="63"/>
      <c r="J63" s="63"/>
      <c r="K63" s="63"/>
      <c r="L63" s="63"/>
      <c r="M63" s="23"/>
      <c r="N63" s="23"/>
      <c r="O63" s="29"/>
    </row>
    <row r="64" spans="1:15" s="22" customFormat="1" ht="13.2" hidden="1" x14ac:dyDescent="0.25">
      <c r="A64" s="63"/>
      <c r="B64" s="63"/>
      <c r="C64" s="63"/>
      <c r="D64" s="63"/>
      <c r="E64" s="63"/>
      <c r="F64" s="63"/>
      <c r="G64" s="63"/>
      <c r="H64" s="63"/>
      <c r="I64" s="63"/>
      <c r="J64" s="63"/>
      <c r="K64" s="63"/>
      <c r="L64" s="63"/>
      <c r="M64" s="23"/>
      <c r="N64" s="23"/>
      <c r="O64" s="29"/>
    </row>
    <row r="65" spans="1:15" s="22" customFormat="1" ht="13.2" hidden="1" x14ac:dyDescent="0.25">
      <c r="A65" s="63"/>
      <c r="B65" s="63"/>
      <c r="C65" s="63"/>
      <c r="D65" s="63"/>
      <c r="E65" s="63"/>
      <c r="F65" s="63"/>
      <c r="G65" s="63"/>
      <c r="H65" s="63"/>
      <c r="I65" s="63"/>
      <c r="J65" s="63"/>
      <c r="K65" s="63"/>
      <c r="L65" s="63"/>
      <c r="M65" s="23"/>
      <c r="N65" s="23"/>
      <c r="O65" s="29"/>
    </row>
    <row r="66" spans="1:15" s="22" customFormat="1" ht="13.2" hidden="1" x14ac:dyDescent="0.25">
      <c r="A66" s="63"/>
      <c r="B66" s="63"/>
      <c r="C66" s="63"/>
      <c r="D66" s="63"/>
      <c r="E66" s="63"/>
      <c r="F66" s="63"/>
      <c r="G66" s="63"/>
      <c r="H66" s="63"/>
      <c r="I66" s="63"/>
      <c r="J66" s="63"/>
      <c r="K66" s="63"/>
      <c r="L66" s="63"/>
      <c r="M66" s="23"/>
      <c r="N66" s="23"/>
      <c r="O66" s="29"/>
    </row>
    <row r="67" spans="1:15" s="22" customFormat="1" ht="13.2" hidden="1" x14ac:dyDescent="0.25">
      <c r="A67" s="63"/>
      <c r="B67" s="63"/>
      <c r="C67" s="63"/>
      <c r="D67" s="63"/>
      <c r="E67" s="63"/>
      <c r="F67" s="63"/>
      <c r="G67" s="63"/>
      <c r="H67" s="63"/>
      <c r="I67" s="63"/>
      <c r="J67" s="63"/>
      <c r="K67" s="63"/>
      <c r="L67" s="63"/>
      <c r="M67" s="23"/>
      <c r="N67" s="23"/>
      <c r="O67" s="29"/>
    </row>
    <row r="68" spans="1:15" s="22" customFormat="1" ht="13.2" hidden="1" x14ac:dyDescent="0.25">
      <c r="A68" s="63"/>
      <c r="B68" s="63"/>
      <c r="C68" s="63"/>
      <c r="D68" s="63"/>
      <c r="E68" s="63"/>
      <c r="F68" s="63"/>
      <c r="G68" s="63"/>
      <c r="H68" s="63"/>
      <c r="I68" s="63"/>
      <c r="J68" s="63"/>
      <c r="K68" s="63"/>
      <c r="L68" s="63"/>
      <c r="M68" s="23"/>
      <c r="N68" s="23"/>
      <c r="O68" s="29"/>
    </row>
    <row r="69" spans="1:15" s="22" customFormat="1" ht="13.2" hidden="1" x14ac:dyDescent="0.25">
      <c r="A69" s="63"/>
      <c r="B69" s="63"/>
      <c r="C69" s="63"/>
      <c r="D69" s="63"/>
      <c r="E69" s="63"/>
      <c r="F69" s="63"/>
      <c r="G69" s="63"/>
      <c r="H69" s="63"/>
      <c r="I69" s="63"/>
      <c r="J69" s="63"/>
      <c r="K69" s="63"/>
      <c r="L69" s="63"/>
      <c r="M69" s="23"/>
      <c r="N69" s="23"/>
      <c r="O69" s="29"/>
    </row>
    <row r="70" spans="1:15" s="22" customFormat="1" ht="13.2" hidden="1" x14ac:dyDescent="0.25">
      <c r="A70" s="63"/>
      <c r="B70" s="63"/>
      <c r="C70" s="63"/>
      <c r="D70" s="63"/>
      <c r="E70" s="63"/>
      <c r="F70" s="63"/>
      <c r="G70" s="63"/>
      <c r="H70" s="63"/>
      <c r="I70" s="63"/>
      <c r="J70" s="63"/>
      <c r="K70" s="63"/>
      <c r="L70" s="63"/>
      <c r="M70" s="23"/>
      <c r="N70" s="23"/>
      <c r="O70" s="29"/>
    </row>
    <row r="71" spans="1:15" s="22" customFormat="1" ht="13.2" hidden="1" x14ac:dyDescent="0.25">
      <c r="A71" s="63"/>
      <c r="B71" s="63"/>
      <c r="C71" s="63"/>
      <c r="D71" s="63"/>
      <c r="E71" s="63"/>
      <c r="F71" s="63"/>
      <c r="G71" s="63"/>
      <c r="H71" s="63"/>
      <c r="I71" s="63"/>
      <c r="J71" s="63"/>
      <c r="K71" s="63"/>
      <c r="L71" s="63"/>
      <c r="M71" s="23"/>
      <c r="N71" s="23"/>
      <c r="O71" s="29"/>
    </row>
    <row r="72" spans="1:15" s="22" customFormat="1" ht="13.2" hidden="1" x14ac:dyDescent="0.25">
      <c r="A72" s="63"/>
      <c r="B72" s="63"/>
      <c r="C72" s="63"/>
      <c r="D72" s="63"/>
      <c r="E72" s="63"/>
      <c r="F72" s="63"/>
      <c r="G72" s="63"/>
      <c r="H72" s="63"/>
      <c r="I72" s="63"/>
      <c r="J72" s="63"/>
      <c r="K72" s="63"/>
      <c r="L72" s="63"/>
      <c r="M72" s="23"/>
      <c r="N72" s="23"/>
      <c r="O72" s="29"/>
    </row>
    <row r="73" spans="1:15" s="22" customFormat="1" ht="13.2" hidden="1" x14ac:dyDescent="0.25">
      <c r="A73" s="63"/>
      <c r="B73" s="63"/>
      <c r="C73" s="63"/>
      <c r="D73" s="63"/>
      <c r="E73" s="63"/>
      <c r="F73" s="63"/>
      <c r="G73" s="63"/>
      <c r="H73" s="63"/>
      <c r="I73" s="63"/>
      <c r="J73" s="63"/>
      <c r="K73" s="63"/>
      <c r="L73" s="63"/>
      <c r="M73" s="23"/>
      <c r="N73" s="23"/>
      <c r="O73" s="29"/>
    </row>
    <row r="74" spans="1:15" s="22" customFormat="1" ht="13.2" hidden="1" x14ac:dyDescent="0.25">
      <c r="A74" s="63"/>
      <c r="B74" s="63"/>
      <c r="C74" s="63"/>
      <c r="D74" s="63"/>
      <c r="E74" s="63"/>
      <c r="F74" s="63"/>
      <c r="G74" s="63"/>
      <c r="H74" s="63"/>
      <c r="I74" s="63"/>
      <c r="J74" s="63"/>
      <c r="K74" s="63"/>
      <c r="L74" s="63"/>
      <c r="M74" s="23"/>
      <c r="N74" s="23"/>
      <c r="O74" s="29"/>
    </row>
    <row r="75" spans="1:15" s="22" customFormat="1" ht="13.2" hidden="1" x14ac:dyDescent="0.25">
      <c r="A75" s="63"/>
      <c r="B75" s="63"/>
      <c r="C75" s="63"/>
      <c r="D75" s="63"/>
      <c r="E75" s="63"/>
      <c r="F75" s="63"/>
      <c r="G75" s="63"/>
      <c r="H75" s="63"/>
      <c r="I75" s="63"/>
      <c r="J75" s="63"/>
      <c r="K75" s="63"/>
      <c r="L75" s="63"/>
      <c r="M75" s="23"/>
      <c r="N75" s="23"/>
      <c r="O75" s="29"/>
    </row>
    <row r="76" spans="1:15" s="22" customFormat="1" ht="13.2" hidden="1" x14ac:dyDescent="0.25">
      <c r="A76" s="63"/>
      <c r="B76" s="63"/>
      <c r="C76" s="63"/>
      <c r="D76" s="63"/>
      <c r="E76" s="63"/>
      <c r="F76" s="63"/>
      <c r="G76" s="63"/>
      <c r="H76" s="63"/>
      <c r="I76" s="63"/>
      <c r="J76" s="63"/>
      <c r="K76" s="63"/>
      <c r="L76" s="63"/>
      <c r="M76" s="23"/>
      <c r="N76" s="23"/>
      <c r="O76" s="29"/>
    </row>
    <row r="77" spans="1:15" s="22" customFormat="1" ht="13.2" hidden="1" x14ac:dyDescent="0.25">
      <c r="A77" s="63"/>
      <c r="B77" s="63"/>
      <c r="C77" s="63"/>
      <c r="D77" s="63"/>
      <c r="E77" s="63"/>
      <c r="F77" s="63"/>
      <c r="G77" s="63"/>
      <c r="H77" s="63"/>
      <c r="I77" s="63"/>
      <c r="J77" s="63"/>
      <c r="K77" s="63"/>
      <c r="L77" s="63"/>
      <c r="M77" s="23"/>
      <c r="N77" s="23"/>
      <c r="O77" s="29"/>
    </row>
    <row r="78" spans="1:15" s="22" customFormat="1" ht="12.75" hidden="1" customHeight="1" x14ac:dyDescent="0.25">
      <c r="A78" s="63"/>
      <c r="B78" s="63"/>
      <c r="C78" s="63"/>
      <c r="D78" s="63"/>
      <c r="E78" s="63"/>
      <c r="F78" s="63"/>
      <c r="G78" s="63"/>
      <c r="H78" s="63"/>
      <c r="I78" s="63"/>
      <c r="J78" s="63"/>
      <c r="K78" s="63"/>
      <c r="L78" s="63"/>
      <c r="M78" s="23"/>
      <c r="N78" s="23"/>
      <c r="O78" s="29"/>
    </row>
    <row r="79" spans="1:15" s="22" customFormat="1" ht="12.75" hidden="1" customHeight="1" x14ac:dyDescent="0.25">
      <c r="A79" s="63"/>
      <c r="B79" s="63"/>
      <c r="C79" s="63"/>
      <c r="D79" s="63"/>
      <c r="E79" s="63"/>
      <c r="F79" s="63"/>
      <c r="G79" s="63"/>
      <c r="H79" s="63"/>
      <c r="I79" s="63"/>
      <c r="J79" s="63"/>
      <c r="K79" s="63"/>
      <c r="L79" s="63"/>
      <c r="M79" s="23"/>
      <c r="N79" s="23"/>
      <c r="O79" s="29"/>
    </row>
    <row r="80" spans="1:15" s="22" customFormat="1" ht="12.75" hidden="1" customHeight="1" x14ac:dyDescent="0.25">
      <c r="A80" s="63"/>
      <c r="B80" s="63"/>
      <c r="C80" s="63"/>
      <c r="D80" s="63"/>
      <c r="E80" s="63"/>
      <c r="F80" s="63"/>
      <c r="G80" s="63"/>
      <c r="H80" s="63"/>
      <c r="I80" s="63"/>
      <c r="J80" s="63"/>
      <c r="K80" s="63"/>
      <c r="L80" s="63"/>
      <c r="M80" s="23"/>
      <c r="N80" s="23"/>
      <c r="O80" s="29"/>
    </row>
    <row r="81" spans="1:15" s="22" customFormat="1" ht="12.75" hidden="1" customHeight="1" x14ac:dyDescent="0.25">
      <c r="A81" s="63"/>
      <c r="B81" s="63"/>
      <c r="C81" s="63"/>
      <c r="D81" s="63"/>
      <c r="E81" s="63"/>
      <c r="F81" s="63"/>
      <c r="G81" s="63"/>
      <c r="H81" s="63"/>
      <c r="I81" s="63"/>
      <c r="J81" s="63"/>
      <c r="K81" s="63"/>
      <c r="L81" s="63"/>
      <c r="M81" s="23"/>
      <c r="N81" s="23"/>
      <c r="O81" s="29"/>
    </row>
    <row r="82" spans="1:15" s="22" customFormat="1" ht="12.75" hidden="1" customHeight="1" x14ac:dyDescent="0.25">
      <c r="A82" s="63"/>
      <c r="B82" s="63"/>
      <c r="C82" s="63"/>
      <c r="D82" s="63"/>
      <c r="E82" s="63"/>
      <c r="F82" s="63"/>
      <c r="G82" s="63"/>
      <c r="H82" s="63"/>
      <c r="I82" s="63"/>
      <c r="J82" s="63"/>
      <c r="K82" s="63"/>
      <c r="L82" s="63"/>
      <c r="M82" s="23"/>
      <c r="N82" s="23"/>
      <c r="O82" s="29"/>
    </row>
    <row r="83" spans="1:15" s="22" customFormat="1" ht="12.75" hidden="1" customHeight="1" x14ac:dyDescent="0.25">
      <c r="A83" s="63"/>
      <c r="B83" s="63"/>
      <c r="C83" s="63"/>
      <c r="D83" s="63"/>
      <c r="E83" s="63"/>
      <c r="F83" s="63"/>
      <c r="G83" s="63"/>
      <c r="H83" s="63"/>
      <c r="I83" s="63"/>
      <c r="J83" s="63"/>
      <c r="K83" s="63"/>
      <c r="L83" s="63"/>
      <c r="M83" s="23"/>
      <c r="N83" s="23"/>
      <c r="O83" s="29"/>
    </row>
    <row r="84" spans="1:15" s="22" customFormat="1" ht="12.75" hidden="1" customHeight="1" x14ac:dyDescent="0.25">
      <c r="A84" s="63"/>
      <c r="B84" s="63"/>
      <c r="C84" s="63"/>
      <c r="D84" s="63"/>
      <c r="E84" s="63"/>
      <c r="F84" s="63"/>
      <c r="G84" s="63"/>
      <c r="H84" s="63"/>
      <c r="I84" s="63"/>
      <c r="J84" s="63"/>
      <c r="K84" s="63"/>
      <c r="L84" s="63"/>
      <c r="M84" s="23"/>
      <c r="N84" s="23"/>
      <c r="O84" s="29"/>
    </row>
    <row r="85" spans="1:15" s="22" customFormat="1" ht="12.75" hidden="1" customHeight="1" x14ac:dyDescent="0.25">
      <c r="A85" s="63"/>
      <c r="B85" s="63"/>
      <c r="C85" s="63"/>
      <c r="D85" s="63"/>
      <c r="E85" s="63"/>
      <c r="F85" s="63"/>
      <c r="G85" s="63"/>
      <c r="H85" s="63"/>
      <c r="I85" s="63"/>
      <c r="J85" s="63"/>
      <c r="K85" s="63"/>
      <c r="L85" s="63"/>
      <c r="M85" s="23"/>
      <c r="N85" s="23"/>
      <c r="O85" s="29"/>
    </row>
    <row r="86" spans="1:15" s="22" customFormat="1" ht="12.75" hidden="1" customHeight="1" x14ac:dyDescent="0.25">
      <c r="A86" s="63"/>
      <c r="B86" s="63"/>
      <c r="C86" s="63"/>
      <c r="D86" s="63"/>
      <c r="E86" s="63"/>
      <c r="F86" s="63"/>
      <c r="G86" s="63"/>
      <c r="H86" s="63"/>
      <c r="I86" s="63"/>
      <c r="J86" s="63"/>
      <c r="K86" s="63"/>
      <c r="L86" s="63"/>
      <c r="M86" s="23"/>
      <c r="N86" s="23"/>
      <c r="O86" s="29"/>
    </row>
    <row r="87" spans="1:15" s="22" customFormat="1" ht="12.75" hidden="1" customHeight="1" x14ac:dyDescent="0.25">
      <c r="A87" s="63"/>
      <c r="B87" s="63"/>
      <c r="C87" s="63"/>
      <c r="D87" s="63"/>
      <c r="E87" s="63"/>
      <c r="F87" s="63"/>
      <c r="G87" s="63"/>
      <c r="H87" s="63"/>
      <c r="I87" s="63"/>
      <c r="J87" s="63"/>
      <c r="K87" s="63"/>
      <c r="L87" s="63"/>
      <c r="M87" s="23"/>
      <c r="N87" s="23"/>
      <c r="O87" s="29"/>
    </row>
    <row r="88" spans="1:15" s="22" customFormat="1" ht="12.75" hidden="1" customHeight="1" x14ac:dyDescent="0.25">
      <c r="A88" s="63"/>
      <c r="B88" s="63"/>
      <c r="C88" s="63"/>
      <c r="D88" s="63"/>
      <c r="E88" s="63"/>
      <c r="F88" s="63"/>
      <c r="G88" s="63"/>
      <c r="H88" s="63"/>
      <c r="I88" s="63"/>
      <c r="J88" s="63"/>
      <c r="K88" s="63"/>
      <c r="L88" s="63"/>
      <c r="M88" s="23"/>
      <c r="N88" s="23"/>
      <c r="O88" s="29"/>
    </row>
    <row r="89" spans="1:15" s="22" customFormat="1" ht="12.75" hidden="1" customHeight="1" x14ac:dyDescent="0.25">
      <c r="A89" s="63"/>
      <c r="B89" s="63"/>
      <c r="C89" s="63"/>
      <c r="D89" s="63"/>
      <c r="E89" s="63"/>
      <c r="F89" s="63"/>
      <c r="G89" s="63"/>
      <c r="H89" s="63"/>
      <c r="I89" s="63"/>
      <c r="J89" s="63"/>
      <c r="K89" s="63"/>
      <c r="L89" s="63"/>
      <c r="M89" s="23"/>
      <c r="N89" s="23"/>
      <c r="O89" s="29"/>
    </row>
    <row r="90" spans="1:15" s="22" customFormat="1" ht="12.75" hidden="1" customHeight="1" x14ac:dyDescent="0.25">
      <c r="A90" s="63"/>
      <c r="B90" s="63"/>
      <c r="C90" s="63"/>
      <c r="D90" s="63"/>
      <c r="E90" s="63"/>
      <c r="F90" s="63"/>
      <c r="G90" s="63"/>
      <c r="H90" s="63"/>
      <c r="I90" s="63"/>
      <c r="J90" s="63"/>
      <c r="K90" s="63"/>
      <c r="L90" s="63"/>
      <c r="M90" s="23"/>
      <c r="N90" s="23"/>
      <c r="O90" s="29"/>
    </row>
    <row r="91" spans="1:15" s="22" customFormat="1" ht="12.75" hidden="1" customHeight="1" x14ac:dyDescent="0.25">
      <c r="A91" s="63"/>
      <c r="B91" s="63"/>
      <c r="C91" s="63"/>
      <c r="D91" s="63"/>
      <c r="E91" s="63"/>
      <c r="F91" s="63"/>
      <c r="G91" s="63"/>
      <c r="H91" s="63"/>
      <c r="I91" s="63"/>
      <c r="J91" s="63"/>
      <c r="K91" s="63"/>
      <c r="L91" s="63"/>
      <c r="M91" s="23"/>
      <c r="N91" s="23"/>
      <c r="O91" s="29"/>
    </row>
    <row r="92" spans="1:15" s="22" customFormat="1" ht="12.75" hidden="1" customHeight="1" x14ac:dyDescent="0.25">
      <c r="A92" s="63"/>
      <c r="B92" s="63"/>
      <c r="C92" s="63"/>
      <c r="D92" s="63"/>
      <c r="E92" s="63"/>
      <c r="F92" s="63"/>
      <c r="G92" s="63"/>
      <c r="H92" s="63"/>
      <c r="I92" s="63"/>
      <c r="J92" s="63"/>
      <c r="K92" s="63"/>
      <c r="L92" s="63"/>
      <c r="M92" s="23"/>
      <c r="N92" s="23"/>
      <c r="O92" s="29"/>
    </row>
    <row r="93" spans="1:15" s="22" customFormat="1" ht="12.75" hidden="1" customHeight="1" x14ac:dyDescent="0.25">
      <c r="A93" s="63"/>
      <c r="B93" s="63"/>
      <c r="C93" s="63"/>
      <c r="D93" s="63"/>
      <c r="E93" s="63"/>
      <c r="F93" s="63"/>
      <c r="G93" s="63"/>
      <c r="H93" s="63"/>
      <c r="I93" s="63"/>
      <c r="J93" s="63"/>
      <c r="K93" s="63"/>
      <c r="L93" s="63"/>
      <c r="M93" s="23"/>
      <c r="N93" s="23"/>
      <c r="O93" s="29"/>
    </row>
    <row r="94" spans="1:15" s="22" customFormat="1" ht="12.75" hidden="1" customHeight="1" x14ac:dyDescent="0.25">
      <c r="A94" s="63"/>
      <c r="B94" s="63"/>
      <c r="C94" s="63"/>
      <c r="D94" s="63"/>
      <c r="E94" s="63"/>
      <c r="F94" s="63"/>
      <c r="G94" s="63"/>
      <c r="H94" s="63"/>
      <c r="I94" s="63"/>
      <c r="J94" s="63"/>
      <c r="K94" s="63"/>
      <c r="L94" s="63"/>
      <c r="M94" s="23"/>
      <c r="N94" s="23"/>
      <c r="O94" s="29"/>
    </row>
    <row r="95" spans="1:15" s="22" customFormat="1" ht="12.75" hidden="1" customHeight="1" x14ac:dyDescent="0.25">
      <c r="A95" s="63"/>
      <c r="B95" s="63"/>
      <c r="C95" s="63"/>
      <c r="D95" s="63"/>
      <c r="E95" s="63"/>
      <c r="F95" s="63"/>
      <c r="G95" s="63"/>
      <c r="H95" s="63"/>
      <c r="I95" s="63"/>
      <c r="J95" s="63"/>
      <c r="K95" s="63"/>
      <c r="L95" s="63"/>
      <c r="M95" s="23"/>
      <c r="N95" s="23"/>
      <c r="O95" s="29"/>
    </row>
    <row r="96" spans="1:15" s="22" customFormat="1" ht="12.75" hidden="1" customHeight="1" x14ac:dyDescent="0.25">
      <c r="A96" s="63"/>
      <c r="B96" s="63"/>
      <c r="C96" s="63"/>
      <c r="D96" s="63"/>
      <c r="E96" s="63"/>
      <c r="F96" s="63"/>
      <c r="G96" s="63"/>
      <c r="H96" s="63"/>
      <c r="I96" s="63"/>
      <c r="J96" s="63"/>
      <c r="K96" s="63"/>
      <c r="L96" s="63"/>
      <c r="M96" s="23"/>
      <c r="N96" s="23"/>
      <c r="O96" s="29"/>
    </row>
    <row r="97" spans="1:15" s="22" customFormat="1" ht="12.75" hidden="1" customHeight="1" x14ac:dyDescent="0.25">
      <c r="A97" s="63"/>
      <c r="B97" s="63"/>
      <c r="C97" s="63"/>
      <c r="D97" s="63"/>
      <c r="E97" s="63"/>
      <c r="F97" s="63"/>
      <c r="G97" s="63"/>
      <c r="H97" s="63"/>
      <c r="I97" s="63"/>
      <c r="J97" s="63"/>
      <c r="K97" s="63"/>
      <c r="L97" s="63"/>
      <c r="M97" s="23"/>
      <c r="N97" s="23"/>
      <c r="O97" s="29"/>
    </row>
    <row r="98" spans="1:15" s="22" customFormat="1" ht="12.75" hidden="1"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JiH86XTDX7hYRHsxecd0sp1s3aBqyIumNFwI2GJDdtYeJkQ/ouXUhxgkzVZjyr4HX0M/jW7GKKryuMphWvKHjQ==" saltValue="WXqL7GDNxW4yflVWNh9Ukg==" spinCount="100000" sheet="1" objects="1" scenarios="1"/>
  <mergeCells count="32">
    <mergeCell ref="B14:F14"/>
    <mergeCell ref="A1:B2"/>
    <mergeCell ref="C1:J1"/>
    <mergeCell ref="C2:K2"/>
    <mergeCell ref="B5:K5"/>
    <mergeCell ref="G6:K6"/>
    <mergeCell ref="B8:F8"/>
    <mergeCell ref="B9:F9"/>
    <mergeCell ref="B10:F10"/>
    <mergeCell ref="B11:F11"/>
    <mergeCell ref="B12:F12"/>
    <mergeCell ref="B13:F13"/>
    <mergeCell ref="B26:F26"/>
    <mergeCell ref="B15:F15"/>
    <mergeCell ref="B16:F16"/>
    <mergeCell ref="B17:F17"/>
    <mergeCell ref="B18:F18"/>
    <mergeCell ref="B19:F19"/>
    <mergeCell ref="B20:F20"/>
    <mergeCell ref="B21:F21"/>
    <mergeCell ref="B22:F22"/>
    <mergeCell ref="B23:F23"/>
    <mergeCell ref="B24:F24"/>
    <mergeCell ref="B25:F25"/>
    <mergeCell ref="B33:F33"/>
    <mergeCell ref="B35:F35"/>
    <mergeCell ref="B27:F27"/>
    <mergeCell ref="B28:F28"/>
    <mergeCell ref="B29:F29"/>
    <mergeCell ref="B30:F30"/>
    <mergeCell ref="B31:F31"/>
    <mergeCell ref="B32:F32"/>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zoomScale="120" zoomScaleNormal="120" workbookViewId="0"/>
  </sheetViews>
  <sheetFormatPr defaultColWidth="0" defaultRowHeight="12.75" customHeight="1" zeroHeight="1" x14ac:dyDescent="0.3"/>
  <cols>
    <col min="1" max="1" width="5.6640625" style="2" customWidth="1"/>
    <col min="2" max="2" width="18.88671875" style="2" customWidth="1"/>
    <col min="3" max="5" width="9.5546875" style="2" customWidth="1"/>
    <col min="6" max="6" width="9.88671875" style="2" customWidth="1"/>
    <col min="7" max="10" width="9.5546875" style="2" customWidth="1"/>
    <col min="11" max="11" width="9.109375" style="2" customWidth="1"/>
    <col min="12" max="12" width="0" style="2" hidden="1" customWidth="1"/>
    <col min="13" max="16384" width="9.109375" style="2" hidden="1"/>
  </cols>
  <sheetData>
    <row r="1" spans="1:11" ht="70.5" customHeight="1" x14ac:dyDescent="0.3"/>
    <row r="2" spans="1:11" ht="13.8" x14ac:dyDescent="0.3"/>
    <row r="3" spans="1:11" ht="13.8" x14ac:dyDescent="0.3"/>
    <row r="4" spans="1:11" ht="13.8" x14ac:dyDescent="0.3"/>
    <row r="5" spans="1:11" ht="13.8" x14ac:dyDescent="0.3"/>
    <row r="6" spans="1:11" ht="13.8" x14ac:dyDescent="0.3"/>
    <row r="7" spans="1:11" ht="13.8" x14ac:dyDescent="0.3"/>
    <row r="8" spans="1:11" ht="13.8" x14ac:dyDescent="0.3"/>
    <row r="9" spans="1:11" ht="13.8" x14ac:dyDescent="0.3"/>
    <row r="10" spans="1:11" s="3" customFormat="1" ht="44.25" customHeight="1" x14ac:dyDescent="0.3">
      <c r="A10" s="78" t="s">
        <v>45</v>
      </c>
      <c r="B10" s="78"/>
      <c r="C10" s="78"/>
      <c r="D10" s="78"/>
      <c r="E10" s="78"/>
      <c r="F10" s="78"/>
      <c r="G10" s="78"/>
      <c r="H10" s="78"/>
      <c r="I10" s="78"/>
      <c r="J10" s="78"/>
      <c r="K10" s="78"/>
    </row>
    <row r="11" spans="1:11" ht="44.25" customHeight="1" x14ac:dyDescent="0.3">
      <c r="A11" s="79" t="str">
        <f>REPsubtitle</f>
        <v>2023 Report</v>
      </c>
      <c r="B11" s="79"/>
      <c r="C11" s="79"/>
      <c r="D11" s="79"/>
      <c r="E11" s="79"/>
      <c r="F11" s="79"/>
      <c r="G11" s="79"/>
      <c r="H11" s="79"/>
      <c r="I11" s="79"/>
      <c r="J11" s="79"/>
      <c r="K11" s="79"/>
    </row>
    <row r="12" spans="1:11" ht="13.8" x14ac:dyDescent="0.3"/>
    <row r="13" spans="1:11" ht="13.8" x14ac:dyDescent="0.3"/>
    <row r="14" spans="1:11" ht="12.75" customHeight="1" x14ac:dyDescent="0.3"/>
    <row r="15" spans="1:11" ht="13.8" x14ac:dyDescent="0.3"/>
    <row r="16" spans="1:11" ht="17.399999999999999" x14ac:dyDescent="0.3">
      <c r="A16" s="80"/>
      <c r="B16" s="80"/>
      <c r="C16" s="80"/>
      <c r="D16" s="80"/>
      <c r="E16" s="80"/>
      <c r="F16" s="80"/>
      <c r="G16" s="80"/>
      <c r="H16" s="80"/>
      <c r="I16" s="80"/>
      <c r="J16" s="80"/>
      <c r="K16" s="80"/>
    </row>
    <row r="17" spans="1:11" ht="12.75" customHeight="1" x14ac:dyDescent="0.3"/>
    <row r="18" spans="1:11" ht="48.75" customHeight="1" x14ac:dyDescent="0.3">
      <c r="A18" s="81"/>
      <c r="B18" s="81"/>
      <c r="C18" s="81"/>
      <c r="D18" s="81"/>
      <c r="E18" s="81"/>
      <c r="F18" s="81"/>
      <c r="G18" s="81"/>
      <c r="H18" s="81"/>
      <c r="I18" s="81"/>
      <c r="J18" s="81"/>
      <c r="K18" s="81"/>
    </row>
    <row r="19" spans="1:11" ht="26.25" customHeight="1" x14ac:dyDescent="0.3">
      <c r="A19" s="82"/>
      <c r="B19" s="82"/>
      <c r="C19" s="82"/>
      <c r="D19" s="82"/>
      <c r="E19" s="82"/>
      <c r="F19" s="82"/>
      <c r="G19" s="82"/>
      <c r="H19" s="82"/>
      <c r="I19" s="82"/>
      <c r="J19" s="82"/>
      <c r="K19" s="82"/>
    </row>
    <row r="20" spans="1:11" ht="13.8" x14ac:dyDescent="0.3"/>
    <row r="21" spans="1:11" ht="13.8" x14ac:dyDescent="0.3"/>
    <row r="22" spans="1:11" ht="13.8" x14ac:dyDescent="0.3"/>
    <row r="23" spans="1:11" ht="13.8" x14ac:dyDescent="0.3"/>
    <row r="24" spans="1:11" ht="13.8" x14ac:dyDescent="0.3"/>
    <row r="25" spans="1:11" ht="13.8" x14ac:dyDescent="0.3"/>
    <row r="26" spans="1:11" ht="13.8" x14ac:dyDescent="0.3"/>
    <row r="27" spans="1:11" ht="13.8" x14ac:dyDescent="0.3"/>
    <row r="28" spans="1:11" ht="13.8" x14ac:dyDescent="0.3"/>
    <row r="29" spans="1:11" ht="13.8" x14ac:dyDescent="0.3"/>
    <row r="30" spans="1:11" ht="13.8" x14ac:dyDescent="0.3"/>
    <row r="31" spans="1:11" ht="13.8" x14ac:dyDescent="0.3"/>
    <row r="32" spans="1:11" ht="13.8" x14ac:dyDescent="0.3"/>
    <row r="33" spans="1:11" ht="12.75" customHeight="1" x14ac:dyDescent="0.3"/>
    <row r="34" spans="1:11" ht="22.8" x14ac:dyDescent="0.4">
      <c r="A34" s="77">
        <f>REPdate</f>
        <v>45323</v>
      </c>
      <c r="B34" s="77"/>
      <c r="C34" s="77"/>
    </row>
    <row r="35" spans="1:11" ht="13.8" x14ac:dyDescent="0.3"/>
    <row r="36" spans="1:11" ht="13.8" x14ac:dyDescent="0.3"/>
    <row r="37" spans="1:11" ht="12.75" customHeight="1" x14ac:dyDescent="0.3"/>
    <row r="38" spans="1:11" ht="13.8" x14ac:dyDescent="0.3"/>
    <row r="39" spans="1:11" ht="13.8" x14ac:dyDescent="0.3"/>
    <row r="40" spans="1:11" ht="13.8" x14ac:dyDescent="0.3">
      <c r="K40" s="44" t="s">
        <v>33</v>
      </c>
    </row>
    <row r="41" spans="1:11" ht="13.8" x14ac:dyDescent="0.3">
      <c r="K41" s="44" t="s">
        <v>34</v>
      </c>
    </row>
    <row r="42" spans="1:11" ht="13.8" x14ac:dyDescent="0.3"/>
  </sheetData>
  <sheetProtection algorithmName="SHA-512" hashValue="bmuBX9OUoPXIONuGiktriuf6umbTUW5+yl56ENrs6A1Tnydo3KNNV0tqpYPlUJnSOOTAB57qIh5FQ5SRXHFRMg==" saltValue="qMiWnlcE2NCx+bi1jB73gw=="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3.8" zeroHeight="1" x14ac:dyDescent="0.3"/>
  <cols>
    <col min="1" max="11" width="10" style="1" customWidth="1"/>
    <col min="12" max="12" width="0" style="1" hidden="1" customWidth="1"/>
    <col min="13" max="16384" width="9.10937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x14ac:dyDescent="0.3">
      <c r="A28" s="83"/>
      <c r="B28" s="83"/>
      <c r="C28" s="83"/>
      <c r="D28" s="83"/>
      <c r="E28" s="83"/>
      <c r="F28" s="83"/>
      <c r="G28" s="83"/>
      <c r="H28" s="83"/>
      <c r="I28" s="83"/>
      <c r="J28" s="83"/>
      <c r="K28" s="83"/>
    </row>
    <row r="29" spans="1:11" x14ac:dyDescent="0.3"/>
    <row r="30" spans="1:11" ht="43.5" customHeight="1" x14ac:dyDescent="0.3">
      <c r="A30" s="84" t="str">
        <f>"©"&amp;REPyear + 1 &amp;" Association of American Medical Colleges. May be reproduced and distributed, with attribution, for the noncommercial purpose of scientific or educational advancement."</f>
        <v>©2024 Association of American Medical Colleges. May be reproduced and distributed, with attribution, for the noncommercial purpose of scientific or educational advancement.</v>
      </c>
      <c r="B30" s="84"/>
      <c r="C30" s="84"/>
      <c r="D30" s="84"/>
      <c r="E30" s="84"/>
      <c r="F30" s="84"/>
      <c r="G30" s="84"/>
      <c r="H30" s="84"/>
      <c r="I30" s="84"/>
      <c r="J30" s="84"/>
      <c r="K30" s="84"/>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5x86d5VtiCeondGzUrzYRRqbmQlwO7lNr/HOt4xba3U1KgnWrvFj7lcTxYNyLoYOSfZxtz510y8gw3ctp3B3tw==" saltValue="Jh0XU8d82nmToOqEnCjB/Q==" spinCount="100000" sheet="1" objects="1" scenarios="1"/>
  <mergeCells count="2">
    <mergeCell ref="A28:K28"/>
    <mergeCell ref="A30:K30"/>
  </mergeCells>
  <pageMargins left="0.2" right="0.2" top="0.25" bottom="0.35" header="0.3" footer="0.4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3"/>
  <cols>
    <col min="1" max="1" width="1.44140625" style="1" customWidth="1"/>
    <col min="2" max="2" width="7.109375" style="1" customWidth="1"/>
    <col min="3" max="3" width="8.44140625" style="1" customWidth="1"/>
    <col min="4" max="4" width="4.6640625" style="1" customWidth="1"/>
    <col min="5" max="5" width="14.5546875" style="1" customWidth="1"/>
    <col min="6" max="6" width="17.33203125" style="1" customWidth="1"/>
    <col min="7" max="12" width="8.44140625" style="1" customWidth="1"/>
    <col min="13" max="13" width="9.109375" style="1" customWidth="1"/>
    <col min="14" max="14" width="1.44140625" style="1" customWidth="1"/>
    <col min="15" max="16384" width="9.109375" style="1" hidden="1"/>
  </cols>
  <sheetData>
    <row r="1" spans="1:14" s="5" customFormat="1" ht="24" customHeight="1" x14ac:dyDescent="0.3">
      <c r="A1" s="86" t="s">
        <v>46</v>
      </c>
      <c r="B1" s="86"/>
      <c r="C1" s="87" t="str">
        <f ca="1">MID(CELL("filename",A1),FIND("]",CELL("filename",A1))+1,255)</f>
        <v>Table of Contents</v>
      </c>
      <c r="D1" s="87"/>
      <c r="E1" s="87"/>
      <c r="F1" s="87"/>
      <c r="G1" s="87"/>
      <c r="H1" s="87"/>
      <c r="I1" s="87"/>
      <c r="J1" s="87"/>
      <c r="K1" s="87"/>
      <c r="L1" s="87"/>
      <c r="M1" s="87"/>
      <c r="N1" s="4"/>
    </row>
    <row r="2" spans="1:14" s="5" customFormat="1" ht="17.25" customHeight="1" x14ac:dyDescent="0.3">
      <c r="A2" s="88" t="str">
        <f>REPyear</f>
        <v>2023</v>
      </c>
      <c r="B2" s="88"/>
      <c r="C2" s="89" t="str">
        <f>REPTabHead2</f>
        <v>2023 Post-MCAT Questionnaire</v>
      </c>
      <c r="D2" s="89"/>
      <c r="E2" s="89"/>
      <c r="F2" s="89"/>
      <c r="G2" s="89"/>
      <c r="H2" s="89"/>
      <c r="I2" s="89"/>
      <c r="J2" s="89"/>
      <c r="K2" s="89"/>
      <c r="L2" s="89"/>
      <c r="M2" s="89"/>
      <c r="N2" s="6"/>
    </row>
    <row r="3" spans="1:14" s="7" customFormat="1" ht="13.2" x14ac:dyDescent="0.25"/>
    <row r="4" spans="1:14" s="7" customFormat="1" ht="13.2" x14ac:dyDescent="0.25">
      <c r="M4" s="8" t="s">
        <v>0</v>
      </c>
    </row>
    <row r="5" spans="1:14" s="9" customFormat="1" ht="13.2" x14ac:dyDescent="0.25">
      <c r="M5" s="10"/>
    </row>
    <row r="6" spans="1:14" s="9" customFormat="1" ht="13.2" x14ac:dyDescent="0.25">
      <c r="M6" s="10"/>
    </row>
    <row r="7" spans="1:14" s="11" customFormat="1" ht="18" customHeight="1" x14ac:dyDescent="0.3">
      <c r="C7" s="90" t="str">
        <f ca="1">HYPERLINK("#"&amp;"'"&amp;Settings!A32&amp;"'!A1",Settings!A32)</f>
        <v>Executive Summary</v>
      </c>
      <c r="D7" s="90"/>
      <c r="E7" s="90"/>
      <c r="F7" s="90"/>
      <c r="G7" s="90"/>
      <c r="H7" s="90"/>
      <c r="I7" s="90"/>
      <c r="J7" s="90"/>
      <c r="K7" s="90"/>
      <c r="L7" s="90"/>
      <c r="M7" s="12"/>
    </row>
    <row r="8" spans="1:14" s="9" customFormat="1" ht="13.2" x14ac:dyDescent="0.25">
      <c r="C8" s="13"/>
      <c r="M8" s="10"/>
    </row>
    <row r="9" spans="1:14" s="11" customFormat="1" ht="24" customHeight="1" x14ac:dyDescent="0.3">
      <c r="C9" s="91" t="s">
        <v>1</v>
      </c>
      <c r="D9" s="91"/>
      <c r="E9" s="91"/>
      <c r="F9" s="91"/>
      <c r="G9" s="91"/>
      <c r="H9" s="91"/>
      <c r="I9" s="91"/>
      <c r="J9" s="91"/>
      <c r="K9" s="91"/>
      <c r="L9" s="91"/>
      <c r="M9" s="12"/>
    </row>
    <row r="10" spans="1:14" s="14" customFormat="1" ht="23.25" customHeight="1" x14ac:dyDescent="0.3">
      <c r="B10" s="43">
        <f>IF(Settings!A41="","",Settings!A41)</f>
        <v>1</v>
      </c>
      <c r="D10" s="54">
        <f>IF(OR(B10=0,B10=""),"",HYPERLINK("#'"&amp;VLOOKUP(B10,Settings!$A$41:$B$80,1,FALSE)&amp;"'!A1",VLOOKUP(B10,Settings!$A$41:$B$80,1,FALSE)))</f>
        <v>1</v>
      </c>
      <c r="E10" s="85" t="str">
        <f>IF(OR(B10=0,B10=""),"",HYPERLINK("#'"&amp;VLOOKUP(B10,Settings!$A$41:$B$80,1,FALSE)&amp;"'!A1",VLOOKUP(B10,Settings!$A$41:$B$80,2,FALSE)))</f>
        <v>Background Information</v>
      </c>
      <c r="F10" s="85"/>
      <c r="G10" s="85"/>
      <c r="H10" s="85"/>
      <c r="I10" s="85"/>
      <c r="J10" s="85"/>
      <c r="K10" s="85"/>
      <c r="L10" s="85"/>
    </row>
    <row r="11" spans="1:14" s="14" customFormat="1" ht="23.25" customHeight="1" x14ac:dyDescent="0.3">
      <c r="B11" s="43">
        <f>IF(Settings!A42="","",Settings!A42)</f>
        <v>2</v>
      </c>
      <c r="C11" s="47"/>
      <c r="D11" s="54">
        <f>IF(OR(B11=0,B11=""),"",HYPERLINK("#'"&amp;VLOOKUP(B11,Settings!$A$41:$B$80,1,FALSE)&amp;"'!A1",VLOOKUP(B11,Settings!$A$41:$B$80,1,FALSE)))</f>
        <v>2</v>
      </c>
      <c r="E11" s="85" t="str">
        <f>IF(OR(B11=0,B11=""),"",HYPERLINK("#'"&amp;VLOOKUP(B11,Settings!$A$41:$B$80,1,FALSE)&amp;"'!A1",VLOOKUP(B11,Settings!$A$41:$B$80,2,FALSE)))</f>
        <v>Premedical Experiences</v>
      </c>
      <c r="F11" s="85"/>
      <c r="G11" s="85"/>
      <c r="H11" s="85"/>
      <c r="I11" s="85"/>
      <c r="J11" s="85"/>
      <c r="K11" s="85"/>
      <c r="L11" s="85"/>
    </row>
    <row r="12" spans="1:14" s="14" customFormat="1" ht="23.25" customHeight="1" x14ac:dyDescent="0.3">
      <c r="B12" s="43">
        <f>IF(Settings!A43="","",Settings!A43)</f>
        <v>3</v>
      </c>
      <c r="C12" s="47"/>
      <c r="D12" s="54">
        <f>IF(OR(B12=0,B12=""),"",HYPERLINK("#'"&amp;VLOOKUP(B12,Settings!$A$41:$B$80,1,FALSE)&amp;"'!A1",VLOOKUP(B12,Settings!$A$41:$B$80,1,FALSE)))</f>
        <v>3</v>
      </c>
      <c r="E12" s="85" t="str">
        <f>IF(OR(B12=0,B12=""),"",HYPERLINK("#'"&amp;VLOOKUP(B12,Settings!$A$41:$B$80,1,FALSE)&amp;"'!A1",VLOOKUP(B12,Settings!$A$41:$B$80,2,FALSE)))</f>
        <v>MCAT Preparation</v>
      </c>
      <c r="F12" s="85"/>
      <c r="G12" s="85"/>
      <c r="H12" s="85"/>
      <c r="I12" s="85"/>
      <c r="J12" s="85"/>
      <c r="K12" s="85"/>
      <c r="L12" s="85"/>
    </row>
    <row r="13" spans="1:14" s="14" customFormat="1" ht="23.25" customHeight="1" x14ac:dyDescent="0.3">
      <c r="B13" s="43">
        <f>IF(Settings!A44="","",Settings!A44)</f>
        <v>4</v>
      </c>
      <c r="C13" s="47"/>
      <c r="D13" s="54">
        <f>IF(OR(B13=0,B13=""),"",HYPERLINK("#'"&amp;VLOOKUP(B13,Settings!$A$41:$B$80,1,FALSE)&amp;"'!A1",VLOOKUP(B13,Settings!$A$41:$B$80,1,FALSE)))</f>
        <v>4</v>
      </c>
      <c r="E13" s="85" t="str">
        <f>IF(OR(B13=0,B13=""),"",HYPERLINK("#'"&amp;VLOOKUP(B13,Settings!$A$41:$B$80,1,FALSE)&amp;"'!A1",VLOOKUP(B13,Settings!$A$41:$B$80,2,FALSE)))</f>
        <v>Career Plans and Interest</v>
      </c>
      <c r="F13" s="85"/>
      <c r="G13" s="85"/>
      <c r="H13" s="85"/>
      <c r="I13" s="85"/>
      <c r="J13" s="85"/>
      <c r="K13" s="85"/>
      <c r="L13" s="85"/>
    </row>
    <row r="14" spans="1:14" s="14" customFormat="1" ht="23.25" customHeight="1" x14ac:dyDescent="0.3">
      <c r="B14" s="43">
        <f>IF(Settings!A45="","",Settings!A45)</f>
        <v>5</v>
      </c>
      <c r="C14" s="47"/>
      <c r="D14" s="54">
        <f>IF(OR(B14=0,B14=""),"",HYPERLINK("#'"&amp;VLOOKUP(B14,Settings!$A$41:$B$80,1,FALSE)&amp;"'!A1",VLOOKUP(B14,Settings!$A$41:$B$80,1,FALSE)))</f>
        <v>5</v>
      </c>
      <c r="E14" s="85" t="str">
        <f>IF(OR(B14=0,B14=""),"",HYPERLINK("#'"&amp;VLOOKUP(B14,Settings!$A$41:$B$80,1,FALSE)&amp;"'!A1",VLOOKUP(B14,Settings!$A$41:$B$80,2,FALSE)))</f>
        <v>Financial Information</v>
      </c>
      <c r="F14" s="85"/>
      <c r="G14" s="85"/>
      <c r="H14" s="85"/>
      <c r="I14" s="85"/>
      <c r="J14" s="85"/>
      <c r="K14" s="85"/>
      <c r="L14" s="85"/>
    </row>
    <row r="15" spans="1:14" s="14" customFormat="1" ht="23.25" customHeight="1" x14ac:dyDescent="0.3">
      <c r="B15" s="43">
        <f>IF(Settings!A46="","",Settings!A46)</f>
        <v>6</v>
      </c>
      <c r="C15" s="47"/>
      <c r="D15" s="54">
        <f>IF(OR(B15=0,B15=""),"",HYPERLINK("#'"&amp;VLOOKUP(B15,Settings!$A$41:$B$80,1,FALSE)&amp;"'!A1",VLOOKUP(B15,Settings!$A$41:$B$80,1,FALSE)))</f>
        <v>6</v>
      </c>
      <c r="E15" s="85" t="str">
        <f>IF(OR(B15=0,B15=""),"",HYPERLINK("#'"&amp;VLOOKUP(B15,Settings!$A$41:$B$80,1,FALSE)&amp;"'!A1",VLOOKUP(B15,Settings!$A$41:$B$80,2,FALSE)))</f>
        <v>Coursework</v>
      </c>
      <c r="F15" s="85"/>
      <c r="G15" s="85"/>
      <c r="H15" s="85"/>
      <c r="I15" s="85"/>
      <c r="J15" s="85"/>
      <c r="K15" s="85"/>
      <c r="L15" s="85"/>
    </row>
    <row r="16" spans="1:14" s="14" customFormat="1" ht="23.25" customHeight="1" x14ac:dyDescent="0.3">
      <c r="B16" s="43" t="str">
        <f>IF(Settings!A47="","",Settings!A47)</f>
        <v/>
      </c>
      <c r="C16" s="47"/>
      <c r="D16" s="54" t="str">
        <f>IF(OR(B16=0,B16=""),"",HYPERLINK("#'"&amp;VLOOKUP(B16,Settings!$A$41:$B$80,1,FALSE)&amp;"'!A1",VLOOKUP(B16,Settings!$A$41:$B$80,1,FALSE)))</f>
        <v/>
      </c>
      <c r="E16" s="85" t="str">
        <f>IF(OR(B16=0,B16=""),"",HYPERLINK("#'"&amp;VLOOKUP(B16,Settings!$A$41:$B$80,1,FALSE)&amp;"'!A1",VLOOKUP(B16,Settings!$A$41:$B$80,2,FALSE)))</f>
        <v/>
      </c>
      <c r="F16" s="85"/>
      <c r="G16" s="85"/>
      <c r="H16" s="85"/>
      <c r="I16" s="85"/>
      <c r="J16" s="85"/>
      <c r="K16" s="85"/>
      <c r="L16" s="85"/>
    </row>
    <row r="17" spans="2:13" s="14" customFormat="1" ht="23.25" customHeight="1" x14ac:dyDescent="0.3">
      <c r="B17" s="43" t="str">
        <f>IF(Settings!A48="","",Settings!A48)</f>
        <v/>
      </c>
      <c r="C17" s="47"/>
      <c r="D17" s="54" t="str">
        <f>IF(OR(B17=0,B17=""),"",HYPERLINK("#'"&amp;VLOOKUP(B17,Settings!$A$41:$B$80,1,FALSE)&amp;"'!A1",VLOOKUP(B17,Settings!$A$41:$B$80,1,FALSE)))</f>
        <v/>
      </c>
      <c r="E17" s="85" t="str">
        <f>IF(OR(B17=0,B17=""),"",HYPERLINK("#'"&amp;VLOOKUP(B17,Settings!$A$41:$B$80,1,FALSE)&amp;"'!A1",VLOOKUP(B17,Settings!$A$41:$B$80,2,FALSE)))</f>
        <v/>
      </c>
      <c r="F17" s="85"/>
      <c r="G17" s="85"/>
      <c r="H17" s="85"/>
      <c r="I17" s="85"/>
      <c r="J17" s="85"/>
      <c r="K17" s="85"/>
      <c r="L17" s="85"/>
    </row>
    <row r="18" spans="2:13" s="14" customFormat="1" ht="23.25" customHeight="1" x14ac:dyDescent="0.3">
      <c r="B18" s="43" t="str">
        <f>IF(Settings!A49="","",Settings!A49)</f>
        <v/>
      </c>
      <c r="C18" s="47"/>
      <c r="D18" s="54" t="str">
        <f>IF(OR(B18=0,B18=""),"",HYPERLINK("#'"&amp;VLOOKUP(B18,Settings!$A$41:$B$80,1,FALSE)&amp;"'!A1",VLOOKUP(B18,Settings!$A$41:$B$80,1,FALSE)))</f>
        <v/>
      </c>
      <c r="E18" s="85" t="str">
        <f>IF(OR(B18=0,B18=""),"",HYPERLINK("#'"&amp;VLOOKUP(B18,Settings!$A$41:$B$80,1,FALSE)&amp;"'!A1",VLOOKUP(B18,Settings!$A$41:$B$80,2,FALSE)))</f>
        <v/>
      </c>
      <c r="F18" s="85"/>
      <c r="G18" s="85"/>
      <c r="H18" s="85"/>
      <c r="I18" s="85"/>
      <c r="J18" s="85"/>
      <c r="K18" s="85"/>
      <c r="L18" s="85"/>
    </row>
    <row r="19" spans="2:13" s="14" customFormat="1" ht="23.25" customHeight="1" x14ac:dyDescent="0.3">
      <c r="B19" s="43" t="str">
        <f>IF(Settings!A50="","",Settings!A50)</f>
        <v/>
      </c>
      <c r="C19" s="47"/>
      <c r="D19" s="54" t="str">
        <f>IF(OR(B19=0,B19=""),"",HYPERLINK("#'"&amp;VLOOKUP(B19,Settings!$A$41:$B$80,1,FALSE)&amp;"'!A1",VLOOKUP(B19,Settings!$A$41:$B$80,1,FALSE)))</f>
        <v/>
      </c>
      <c r="E19" s="85" t="str">
        <f>IF(OR(B19=0,B19=""),"",HYPERLINK("#'"&amp;VLOOKUP(B19,Settings!$A$41:$B$80,1,FALSE)&amp;"'!A1",VLOOKUP(B19,Settings!$A$41:$B$80,2,FALSE)))</f>
        <v/>
      </c>
      <c r="F19" s="85"/>
      <c r="G19" s="85"/>
      <c r="H19" s="85"/>
      <c r="I19" s="85"/>
      <c r="J19" s="85"/>
      <c r="K19" s="85"/>
      <c r="L19" s="85"/>
    </row>
    <row r="20" spans="2:13" s="14" customFormat="1" ht="23.25" customHeight="1" x14ac:dyDescent="0.3">
      <c r="B20" s="43" t="str">
        <f>IF(Settings!A51="","",Settings!A51)</f>
        <v/>
      </c>
      <c r="C20" s="52"/>
      <c r="D20" s="54" t="str">
        <f>IF(OR(B20=0,B20=""),"",HYPERLINK("#'"&amp;VLOOKUP(B20,Settings!$A$41:$B$80,1,FALSE)&amp;"'!A1",VLOOKUP(B20,Settings!$A$41:$B$80,1,FALSE)))</f>
        <v/>
      </c>
      <c r="E20" s="85" t="str">
        <f>IF(OR(B20=0,B20=""),"",HYPERLINK("#'"&amp;VLOOKUP(B20,Settings!$A$41:$B$80,1,FALSE)&amp;"'!A1",VLOOKUP(B20,Settings!$A$41:$B$80,2,FALSE)))</f>
        <v/>
      </c>
      <c r="F20" s="85"/>
      <c r="G20" s="85"/>
      <c r="H20" s="85"/>
      <c r="I20" s="85"/>
      <c r="J20" s="85"/>
      <c r="K20" s="85"/>
      <c r="L20" s="85"/>
      <c r="M20" s="51"/>
    </row>
    <row r="21" spans="2:13" s="14" customFormat="1" ht="23.25" hidden="1" customHeight="1" x14ac:dyDescent="0.3">
      <c r="B21" s="43" t="str">
        <f>IF(Settings!A52="","",Settings!A52)</f>
        <v/>
      </c>
      <c r="C21" s="52"/>
      <c r="D21" s="54" t="str">
        <f>IF(OR(B21=0,B21=""),"",HYPERLINK("#'"&amp;VLOOKUP(B21,Settings!$A$41:$B$80,1,FALSE)&amp;"'!A1",VLOOKUP(B21,Settings!$A$41:$B$80,1,FALSE)))</f>
        <v/>
      </c>
      <c r="E21" s="85" t="str">
        <f>IF(OR(B21=0,B21=""),"",HYPERLINK("#'"&amp;VLOOKUP(B21,Settings!$A$41:$B$80,1,FALSE)&amp;"'!A1",VLOOKUP(B21,Settings!$A$41:$B$80,2,FALSE)))</f>
        <v/>
      </c>
      <c r="F21" s="85"/>
      <c r="G21" s="85"/>
      <c r="H21" s="85"/>
      <c r="I21" s="85"/>
      <c r="J21" s="85"/>
      <c r="K21" s="85"/>
      <c r="L21" s="85"/>
      <c r="M21" s="51"/>
    </row>
    <row r="22" spans="2:13" s="14" customFormat="1" ht="23.25" hidden="1" customHeight="1" x14ac:dyDescent="0.3">
      <c r="B22" s="43" t="str">
        <f>IF(Settings!A53="","",Settings!A53)</f>
        <v/>
      </c>
      <c r="C22" s="52"/>
      <c r="D22" s="54" t="str">
        <f>IF(OR(B22=0,B22=""),"",HYPERLINK("#'"&amp;VLOOKUP(B22,Settings!$A$41:$B$80,1,FALSE)&amp;"'!A1",VLOOKUP(B22,Settings!$A$41:$B$80,1,FALSE)))</f>
        <v/>
      </c>
      <c r="E22" s="85" t="str">
        <f>IF(OR(B22=0,B22=""),"",HYPERLINK("#'"&amp;VLOOKUP(B22,Settings!$A$41:$B$80,1,FALSE)&amp;"'!A1",VLOOKUP(B22,Settings!$A$41:$B$80,2,FALSE)))</f>
        <v/>
      </c>
      <c r="F22" s="85"/>
      <c r="G22" s="85"/>
      <c r="H22" s="85"/>
      <c r="I22" s="85"/>
      <c r="J22" s="85"/>
      <c r="K22" s="85"/>
      <c r="L22" s="85"/>
      <c r="M22" s="51"/>
    </row>
    <row r="23" spans="2:13" s="14" customFormat="1" ht="23.25" hidden="1" customHeight="1" x14ac:dyDescent="0.3">
      <c r="B23" s="43" t="str">
        <f>IF(Settings!A54="","",Settings!A54)</f>
        <v/>
      </c>
      <c r="C23" s="52"/>
      <c r="D23" s="54" t="str">
        <f>IF(OR(B23=0,B23=""),"",HYPERLINK("#'"&amp;VLOOKUP(B23,Settings!$A$41:$B$80,1,FALSE)&amp;"'!A1",VLOOKUP(B23,Settings!$A$41:$B$80,1,FALSE)))</f>
        <v/>
      </c>
      <c r="E23" s="85" t="str">
        <f>IF(OR(B23=0,B23=""),"",HYPERLINK("#'"&amp;VLOOKUP(B23,Settings!$A$41:$B$80,1,FALSE)&amp;"'!A1",VLOOKUP(B23,Settings!$A$41:$B$80,2,FALSE)))</f>
        <v/>
      </c>
      <c r="F23" s="85"/>
      <c r="G23" s="85"/>
      <c r="H23" s="85"/>
      <c r="I23" s="85"/>
      <c r="J23" s="85"/>
      <c r="K23" s="85"/>
      <c r="L23" s="85"/>
      <c r="M23" s="51"/>
    </row>
    <row r="24" spans="2:13" s="14" customFormat="1" ht="23.25" hidden="1" customHeight="1" x14ac:dyDescent="0.3">
      <c r="B24" s="43" t="str">
        <f>IF(Settings!A55="","",Settings!A55)</f>
        <v/>
      </c>
      <c r="C24" s="52"/>
      <c r="D24" s="54" t="str">
        <f>IF(OR(B24=0,B24=""),"",HYPERLINK("#'"&amp;VLOOKUP(B24,Settings!$A$41:$B$80,1,FALSE)&amp;"'!A1",VLOOKUP(B24,Settings!$A$41:$B$80,1,FALSE)))</f>
        <v/>
      </c>
      <c r="E24" s="85" t="str">
        <f>IF(OR(B24=0,B24=""),"",HYPERLINK("#'"&amp;VLOOKUP(B24,Settings!$A$41:$B$80,1,FALSE)&amp;"'!A1",VLOOKUP(B24,Settings!$A$41:$B$80,2,FALSE)))</f>
        <v/>
      </c>
      <c r="F24" s="85"/>
      <c r="G24" s="85"/>
      <c r="H24" s="85"/>
      <c r="I24" s="85"/>
      <c r="J24" s="85"/>
      <c r="K24" s="85"/>
      <c r="L24" s="85"/>
      <c r="M24" s="51"/>
    </row>
    <row r="25" spans="2:13" s="48" customFormat="1" ht="23.25" hidden="1" customHeight="1" x14ac:dyDescent="0.25">
      <c r="B25" s="43" t="str">
        <f>IF(Settings!A56="","",Settings!A56)</f>
        <v/>
      </c>
      <c r="C25" s="52"/>
      <c r="D25" s="54" t="str">
        <f>IF(OR(B25=0,B25=""),"",HYPERLINK("#'"&amp;VLOOKUP(B25,Settings!$A$41:$B$80,1,FALSE)&amp;"'!A1",VLOOKUP(B25,Settings!$A$41:$B$80,1,FALSE)))</f>
        <v/>
      </c>
      <c r="E25" s="85" t="str">
        <f>IF(OR(B25=0,B25=""),"",HYPERLINK("#'"&amp;VLOOKUP(B25,Settings!$A$41:$B$80,1,FALSE)&amp;"'!A1",VLOOKUP(B25,Settings!$A$41:$B$80,2,FALSE)))</f>
        <v/>
      </c>
      <c r="F25" s="85"/>
      <c r="G25" s="85"/>
      <c r="H25" s="85"/>
      <c r="I25" s="85"/>
      <c r="J25" s="85"/>
      <c r="K25" s="85"/>
      <c r="L25" s="85"/>
      <c r="M25" s="51"/>
    </row>
    <row r="26" spans="2:13" s="48" customFormat="1" ht="23.25" hidden="1" customHeight="1" x14ac:dyDescent="0.25">
      <c r="B26" s="43" t="str">
        <f>IF(Settings!A57="","",Settings!A57)</f>
        <v/>
      </c>
      <c r="C26" s="52"/>
      <c r="D26" s="54" t="str">
        <f>IF(OR(B26=0,B26=""),"",HYPERLINK("#'"&amp;VLOOKUP(B26,Settings!$A$41:$B$80,1,FALSE)&amp;"'!A1",VLOOKUP(B26,Settings!$A$41:$B$80,1,FALSE)))</f>
        <v/>
      </c>
      <c r="E26" s="85" t="str">
        <f>IF(OR(B26=0,B26=""),"",HYPERLINK("#'"&amp;VLOOKUP(B26,Settings!$A$41:$B$80,1,FALSE)&amp;"'!A1",VLOOKUP(B26,Settings!$A$41:$B$80,2,FALSE)))</f>
        <v/>
      </c>
      <c r="F26" s="85"/>
      <c r="G26" s="85"/>
      <c r="H26" s="85"/>
      <c r="I26" s="85"/>
      <c r="J26" s="85"/>
      <c r="K26" s="85"/>
      <c r="L26" s="85"/>
      <c r="M26" s="51"/>
    </row>
    <row r="27" spans="2:13" s="48" customFormat="1" ht="23.25" hidden="1" customHeight="1" x14ac:dyDescent="0.25">
      <c r="B27" s="43" t="str">
        <f>IF(Settings!A58="","",Settings!A58)</f>
        <v/>
      </c>
      <c r="C27" s="52"/>
      <c r="D27" s="54" t="str">
        <f>IF(OR(B27=0,B27=""),"",HYPERLINK("#'"&amp;VLOOKUP(B27,Settings!$A$41:$B$80,1,FALSE)&amp;"'!A1",VLOOKUP(B27,Settings!$A$41:$B$80,1,FALSE)))</f>
        <v/>
      </c>
      <c r="E27" s="85" t="str">
        <f>IF(OR(B27=0,B27=""),"",HYPERLINK("#'"&amp;VLOOKUP(B27,Settings!$A$41:$B$80,1,FALSE)&amp;"'!A1",VLOOKUP(B27,Settings!$A$41:$B$80,2,FALSE)))</f>
        <v/>
      </c>
      <c r="F27" s="85"/>
      <c r="G27" s="85"/>
      <c r="H27" s="85"/>
      <c r="I27" s="85"/>
      <c r="J27" s="85"/>
      <c r="K27" s="85"/>
      <c r="L27" s="85"/>
      <c r="M27" s="51"/>
    </row>
    <row r="28" spans="2:13" s="48" customFormat="1" ht="36" hidden="1" customHeight="1" x14ac:dyDescent="0.25">
      <c r="B28" s="43" t="str">
        <f>IF(Settings!A59="","",Settings!A59)</f>
        <v/>
      </c>
      <c r="C28" s="52"/>
      <c r="D28" s="54" t="str">
        <f>IF(OR(B28=0,B28=""),"",HYPERLINK("#'"&amp;VLOOKUP(B28,Settings!$A$41:$B$80,1,FALSE)&amp;"'!A1",VLOOKUP(B28,Settings!$A$41:$B$80,1,FALSE)))</f>
        <v/>
      </c>
      <c r="E28" s="85" t="str">
        <f>IF(OR(B28=0,B28=""),"",HYPERLINK("#'"&amp;VLOOKUP(B28,Settings!$A$41:$B$80,1,FALSE)&amp;"'!A1",VLOOKUP(B28,Settings!$A$41:$B$80,2,FALSE)))</f>
        <v/>
      </c>
      <c r="F28" s="85"/>
      <c r="G28" s="85"/>
      <c r="H28" s="85"/>
      <c r="I28" s="85"/>
      <c r="J28" s="85"/>
      <c r="K28" s="85"/>
      <c r="L28" s="85"/>
      <c r="M28" s="51"/>
    </row>
    <row r="29" spans="2:13" s="48" customFormat="1" ht="23.25" hidden="1" customHeight="1" x14ac:dyDescent="0.25">
      <c r="B29" s="43" t="str">
        <f>IF(Settings!A60="","",Settings!A60)</f>
        <v/>
      </c>
      <c r="C29" s="52"/>
      <c r="D29" s="54" t="str">
        <f>IF(OR(B29=0,B29=""),"",HYPERLINK("#'"&amp;VLOOKUP(B29,Settings!$A$41:$B$80,1,FALSE)&amp;"'!A1",VLOOKUP(B29,Settings!$A$41:$B$80,1,FALSE)))</f>
        <v/>
      </c>
      <c r="E29" s="85" t="str">
        <f>IF(OR(B29=0,B29=""),"",HYPERLINK("#'"&amp;VLOOKUP(B29,Settings!$A$41:$B$80,1,FALSE)&amp;"'!A1",VLOOKUP(B29,Settings!$A$41:$B$80,2,FALSE)))</f>
        <v/>
      </c>
      <c r="F29" s="85"/>
      <c r="G29" s="85"/>
      <c r="H29" s="85"/>
      <c r="I29" s="85"/>
      <c r="J29" s="85"/>
      <c r="K29" s="85"/>
      <c r="L29" s="85"/>
      <c r="M29" s="51"/>
    </row>
    <row r="30" spans="2:13" s="48" customFormat="1" ht="23.25" hidden="1" customHeight="1" x14ac:dyDescent="0.25">
      <c r="B30" s="43" t="str">
        <f>IF(Settings!A61="","",Settings!A61)</f>
        <v/>
      </c>
      <c r="C30" s="52"/>
      <c r="D30" s="54" t="str">
        <f>IF(OR(B30=0,B30=""),"",HYPERLINK("#'"&amp;VLOOKUP(B30,Settings!$A$41:$B$80,1,FALSE)&amp;"'!A1",VLOOKUP(B30,Settings!$A$41:$B$80,1,FALSE)))</f>
        <v/>
      </c>
      <c r="E30" s="85" t="str">
        <f>IF(OR(B30=0,B30=""),"",HYPERLINK("#'"&amp;VLOOKUP(B30,Settings!$A$41:$B$80,1,FALSE)&amp;"'!A1",VLOOKUP(B30,Settings!$A$41:$B$80,2,FALSE)))</f>
        <v/>
      </c>
      <c r="F30" s="85"/>
      <c r="G30" s="85"/>
      <c r="H30" s="85"/>
      <c r="I30" s="85"/>
      <c r="J30" s="85"/>
      <c r="K30" s="85"/>
      <c r="L30" s="85"/>
      <c r="M30" s="51"/>
    </row>
    <row r="31" spans="2:13" s="48" customFormat="1" ht="23.25" hidden="1" customHeight="1" x14ac:dyDescent="0.25">
      <c r="B31" s="43" t="str">
        <f>IF(Settings!A62="","",Settings!A62)</f>
        <v/>
      </c>
      <c r="C31" s="52"/>
      <c r="D31" s="54" t="str">
        <f>IF(OR(B31=0,B31=""),"",HYPERLINK("#'"&amp;VLOOKUP(B31,Settings!$A$41:$B$80,1,FALSE)&amp;"'!A1",VLOOKUP(B31,Settings!$A$41:$B$80,1,FALSE)))</f>
        <v/>
      </c>
      <c r="E31" s="85" t="str">
        <f>IF(OR(B31=0,B31=""),"",HYPERLINK("#'"&amp;VLOOKUP(B31,Settings!$A$41:$B$80,1,FALSE)&amp;"'!A1",VLOOKUP(B31,Settings!$A$41:$B$80,2,FALSE)))</f>
        <v/>
      </c>
      <c r="F31" s="85"/>
      <c r="G31" s="85"/>
      <c r="H31" s="85"/>
      <c r="I31" s="85"/>
      <c r="J31" s="85"/>
      <c r="K31" s="85"/>
      <c r="L31" s="85"/>
      <c r="M31" s="51"/>
    </row>
    <row r="32" spans="2:13" s="48" customFormat="1" ht="23.25" hidden="1" customHeight="1" x14ac:dyDescent="0.25">
      <c r="B32" s="43" t="str">
        <f>IF(Settings!A63="","",Settings!A63)</f>
        <v/>
      </c>
      <c r="C32" s="52"/>
      <c r="D32" s="54" t="str">
        <f>IF(OR(B32=0,B32=""),"",HYPERLINK("#'"&amp;VLOOKUP(B32,Settings!$A$41:$B$80,1,FALSE)&amp;"'!A1",VLOOKUP(B32,Settings!$A$41:$B$80,1,FALSE)))</f>
        <v/>
      </c>
      <c r="E32" s="85" t="str">
        <f>IF(OR(B32=0,B32=""),"",HYPERLINK("#'"&amp;VLOOKUP(B32,Settings!$A$41:$B$80,1,FALSE)&amp;"'!A1",VLOOKUP(B32,Settings!$A$41:$B$80,2,FALSE)))</f>
        <v/>
      </c>
      <c r="F32" s="85"/>
      <c r="G32" s="85"/>
      <c r="H32" s="85"/>
      <c r="I32" s="85"/>
      <c r="J32" s="85"/>
      <c r="K32" s="85"/>
      <c r="L32" s="85"/>
      <c r="M32" s="51"/>
    </row>
    <row r="33" spans="2:13" s="48" customFormat="1" ht="23.25" hidden="1" customHeight="1" x14ac:dyDescent="0.25">
      <c r="B33" s="43" t="str">
        <f>IF(Settings!A64="","",Settings!A64)</f>
        <v/>
      </c>
      <c r="C33" s="52"/>
      <c r="D33" s="54" t="str">
        <f>IF(OR(B33=0,B33=""),"",HYPERLINK("#'"&amp;VLOOKUP(B33,Settings!$A$41:$B$80,1,FALSE)&amp;"'!A1",VLOOKUP(B33,Settings!$A$41:$B$80,1,FALSE)))</f>
        <v/>
      </c>
      <c r="E33" s="85" t="str">
        <f>IF(OR(B33=0,B33=""),"",HYPERLINK("#'"&amp;VLOOKUP(B33,Settings!$A$41:$B$80,1,FALSE)&amp;"'!A1",VLOOKUP(B33,Settings!$A$41:$B$80,2,FALSE)))</f>
        <v/>
      </c>
      <c r="F33" s="85"/>
      <c r="G33" s="85"/>
      <c r="H33" s="85"/>
      <c r="I33" s="85"/>
      <c r="J33" s="85"/>
      <c r="K33" s="85"/>
      <c r="L33" s="85"/>
      <c r="M33" s="51"/>
    </row>
    <row r="34" spans="2:13" s="48" customFormat="1" ht="23.25" hidden="1" customHeight="1" x14ac:dyDescent="0.25">
      <c r="B34" s="43" t="str">
        <f>IF(Settings!A65="","",Settings!A65)</f>
        <v/>
      </c>
      <c r="C34" s="52"/>
      <c r="D34" s="54" t="str">
        <f>IF(OR(B34=0,B34=""),"",HYPERLINK("#'"&amp;VLOOKUP(B34,Settings!$A$41:$B$80,1,FALSE)&amp;"'!A1",VLOOKUP(B34,Settings!$A$41:$B$80,1,FALSE)))</f>
        <v/>
      </c>
      <c r="E34" s="85" t="str">
        <f>IF(OR(B34=0,B34=""),"",HYPERLINK("#'"&amp;VLOOKUP(B34,Settings!$A$41:$B$80,1,FALSE)&amp;"'!A1",VLOOKUP(B34,Settings!$A$41:$B$80,2,FALSE)))</f>
        <v/>
      </c>
      <c r="F34" s="85"/>
      <c r="G34" s="85"/>
      <c r="H34" s="85"/>
      <c r="I34" s="85"/>
      <c r="J34" s="85"/>
      <c r="K34" s="85"/>
      <c r="L34" s="85"/>
      <c r="M34" s="51"/>
    </row>
    <row r="35" spans="2:13" s="48" customFormat="1" ht="16.5" hidden="1" customHeight="1" x14ac:dyDescent="0.25">
      <c r="B35" s="43" t="str">
        <f>IF(Settings!A66="","",Settings!A66)</f>
        <v/>
      </c>
      <c r="C35" s="52"/>
      <c r="D35" s="54" t="str">
        <f>IF(OR(B35=0,B35=""),"",HYPERLINK("#'"&amp;VLOOKUP(B35,Settings!$A$41:$B$80,1,FALSE)&amp;"'!A1",VLOOKUP(B35,Settings!$A$41:$B$80,1,FALSE)))</f>
        <v/>
      </c>
      <c r="E35" s="56" t="str">
        <f>IF(OR(B35=0,B35=""),"",VLOOKUP(D35,Settings!$A$41:$B$80,2,FALSE))</f>
        <v/>
      </c>
      <c r="F35" s="56"/>
      <c r="G35" s="56"/>
      <c r="H35" s="56"/>
      <c r="I35" s="56"/>
      <c r="J35" s="56"/>
      <c r="K35" s="56"/>
      <c r="L35" s="56"/>
      <c r="M35" s="51"/>
    </row>
    <row r="36" spans="2:13" s="48" customFormat="1" ht="16.5" hidden="1" customHeight="1" x14ac:dyDescent="0.25">
      <c r="B36" s="43" t="str">
        <f>IF(Settings!A67="","",Settings!A67)</f>
        <v/>
      </c>
      <c r="C36" s="52"/>
      <c r="D36" s="54" t="str">
        <f>IF(OR(B36=0,B36=""),"",HYPERLINK("#'"&amp;VLOOKUP(B36,Settings!$A$41:$B$80,1,FALSE)&amp;"'!A1",VLOOKUP(B36,Settings!$A$41:$B$80,1,FALSE)))</f>
        <v/>
      </c>
      <c r="E36" s="56" t="str">
        <f>IF(OR(B36=0,B36=""),"",VLOOKUP(D36,Settings!$A$41:$B$80,2,FALSE))</f>
        <v/>
      </c>
      <c r="F36" s="56"/>
      <c r="G36" s="56"/>
      <c r="H36" s="56"/>
      <c r="I36" s="56"/>
      <c r="J36" s="56"/>
      <c r="K36" s="56"/>
      <c r="L36" s="56"/>
      <c r="M36" s="51"/>
    </row>
    <row r="37" spans="2:13" s="49" customFormat="1" ht="13.2" hidden="1" x14ac:dyDescent="0.25">
      <c r="B37" s="50"/>
      <c r="C37" s="53"/>
      <c r="D37" s="54"/>
      <c r="E37" s="85"/>
      <c r="F37" s="85"/>
      <c r="G37" s="85"/>
      <c r="H37" s="85"/>
      <c r="I37" s="85"/>
      <c r="J37" s="85"/>
      <c r="K37" s="85"/>
      <c r="L37" s="85"/>
      <c r="M37" s="53"/>
    </row>
    <row r="38" spans="2:13" s="49" customFormat="1" ht="13.2" hidden="1" x14ac:dyDescent="0.25">
      <c r="B38" s="50"/>
      <c r="C38" s="53"/>
      <c r="D38" s="54"/>
      <c r="E38" s="85"/>
      <c r="F38" s="85"/>
      <c r="G38" s="85"/>
      <c r="H38" s="85"/>
      <c r="I38" s="85"/>
      <c r="J38" s="85"/>
      <c r="K38" s="85"/>
      <c r="L38" s="85"/>
      <c r="M38" s="53"/>
    </row>
    <row r="39" spans="2:13" s="49" customFormat="1" ht="13.2" hidden="1" x14ac:dyDescent="0.25">
      <c r="B39" s="50"/>
      <c r="C39" s="53"/>
      <c r="D39" s="54"/>
      <c r="E39" s="85"/>
      <c r="F39" s="85"/>
      <c r="G39" s="85"/>
      <c r="H39" s="85"/>
      <c r="I39" s="85"/>
      <c r="J39" s="85"/>
      <c r="K39" s="85"/>
      <c r="L39" s="85"/>
      <c r="M39" s="53"/>
    </row>
    <row r="40" spans="2:13" s="49" customFormat="1" ht="13.2" hidden="1" x14ac:dyDescent="0.25">
      <c r="B40" s="50"/>
      <c r="C40" s="53"/>
      <c r="D40" s="54"/>
      <c r="E40" s="85"/>
      <c r="F40" s="85"/>
      <c r="G40" s="85"/>
      <c r="H40" s="85"/>
      <c r="I40" s="85"/>
      <c r="J40" s="85"/>
      <c r="K40" s="85"/>
      <c r="L40" s="85"/>
      <c r="M40" s="53"/>
    </row>
    <row r="41" spans="2:13" s="7" customFormat="1" ht="13.2" hidden="1" x14ac:dyDescent="0.25">
      <c r="D41" s="92"/>
      <c r="E41" s="92"/>
      <c r="F41" s="92"/>
      <c r="G41" s="92"/>
      <c r="H41" s="92"/>
      <c r="I41" s="92"/>
      <c r="J41" s="92"/>
      <c r="K41" s="92"/>
    </row>
    <row r="42" spans="2:13" s="7" customFormat="1" ht="13.2" hidden="1" x14ac:dyDescent="0.25">
      <c r="D42" s="92"/>
      <c r="E42" s="92"/>
      <c r="F42" s="92"/>
      <c r="G42" s="92"/>
      <c r="H42" s="92"/>
      <c r="I42" s="92"/>
      <c r="J42" s="92"/>
      <c r="K42" s="92"/>
    </row>
    <row r="43" spans="2:13" s="7" customFormat="1" ht="13.2" hidden="1" x14ac:dyDescent="0.25">
      <c r="D43" s="92"/>
      <c r="E43" s="92"/>
      <c r="F43" s="92"/>
      <c r="G43" s="92"/>
      <c r="H43" s="92"/>
      <c r="I43" s="92"/>
      <c r="J43" s="92"/>
      <c r="K43" s="92"/>
    </row>
    <row r="44" spans="2:13" s="7" customFormat="1" ht="13.2" hidden="1" x14ac:dyDescent="0.25">
      <c r="D44" s="92"/>
      <c r="E44" s="92"/>
      <c r="F44" s="92"/>
      <c r="G44" s="92"/>
      <c r="H44" s="92"/>
      <c r="I44" s="92"/>
      <c r="J44" s="92"/>
      <c r="K44" s="92"/>
    </row>
    <row r="45" spans="2:13" s="7" customFormat="1" ht="13.2" hidden="1" x14ac:dyDescent="0.25">
      <c r="D45" s="92"/>
      <c r="E45" s="92"/>
      <c r="F45" s="92"/>
      <c r="G45" s="92"/>
      <c r="H45" s="92"/>
      <c r="I45" s="92"/>
      <c r="J45" s="92"/>
      <c r="K45" s="92"/>
    </row>
    <row r="46" spans="2:13" s="7" customFormat="1" ht="13.2" hidden="1" x14ac:dyDescent="0.25">
      <c r="D46" s="92"/>
      <c r="E46" s="92"/>
      <c r="F46" s="92"/>
      <c r="G46" s="92"/>
      <c r="H46" s="92"/>
      <c r="I46" s="92"/>
      <c r="J46" s="92"/>
      <c r="K46" s="92"/>
    </row>
    <row r="47" spans="2:13" s="7" customFormat="1" ht="13.2" hidden="1" x14ac:dyDescent="0.25"/>
    <row r="48" spans="2:13" s="7" customFormat="1" ht="13.2" hidden="1" x14ac:dyDescent="0.25"/>
    <row r="49" s="7" customFormat="1" ht="13.2" hidden="1" x14ac:dyDescent="0.25"/>
    <row r="50" s="7" customFormat="1" ht="13.2" hidden="1" x14ac:dyDescent="0.25"/>
    <row r="51" s="7" customFormat="1" ht="13.2" hidden="1" x14ac:dyDescent="0.25"/>
    <row r="52" s="7" customFormat="1" ht="13.2" hidden="1" x14ac:dyDescent="0.25"/>
    <row r="53" s="7" customFormat="1" ht="13.2" hidden="1" x14ac:dyDescent="0.25"/>
    <row r="54" s="7" customFormat="1" ht="13.2" hidden="1" x14ac:dyDescent="0.25"/>
    <row r="55" s="7" customFormat="1" ht="13.2" hidden="1" x14ac:dyDescent="0.25"/>
    <row r="56" s="7" customFormat="1" ht="13.2" hidden="1" x14ac:dyDescent="0.25"/>
    <row r="57" s="7" customFormat="1" ht="13.2" hidden="1" x14ac:dyDescent="0.25"/>
    <row r="58" s="7" customFormat="1" ht="13.2" hidden="1" x14ac:dyDescent="0.25"/>
    <row r="59" s="7" customFormat="1" ht="13.2" hidden="1" x14ac:dyDescent="0.25"/>
    <row r="60" ht="13.8" hidden="1" x14ac:dyDescent="0.3"/>
    <row r="61" ht="13.8" hidden="1" x14ac:dyDescent="0.3"/>
    <row r="62" ht="13.8" hidden="1" x14ac:dyDescent="0.3"/>
    <row r="63" ht="13.8" hidden="1" x14ac:dyDescent="0.3"/>
    <row r="64" ht="13.8" hidden="1" x14ac:dyDescent="0.3"/>
    <row r="65" ht="13.8" hidden="1" x14ac:dyDescent="0.3"/>
    <row r="66" ht="13.8" hidden="1" x14ac:dyDescent="0.3"/>
    <row r="67" ht="13.8" hidden="1" x14ac:dyDescent="0.3"/>
    <row r="68" ht="13.8" hidden="1" x14ac:dyDescent="0.3"/>
    <row r="69" ht="13.8" hidden="1" x14ac:dyDescent="0.3"/>
    <row r="70" ht="13.8" hidden="1" x14ac:dyDescent="0.3"/>
  </sheetData>
  <sheetProtection algorithmName="SHA-512" hashValue="KT6V70A0h0J8wQpEaBqALVAXyHnCUj4EyQ5SHxqaGgU753bllw2VjW2dORdD7YxyYzuQVUKCINCFJfGj89BjBw==" saltValue="kw2hyCUpHiA+CUD/yptD9Q==" spinCount="100000" sheet="1" objects="1" scenarios="1"/>
  <mergeCells count="4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 ref="D45:K45"/>
    <mergeCell ref="D46:K4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11:L11"/>
    <mergeCell ref="E12:L12"/>
    <mergeCell ref="E13:L13"/>
    <mergeCell ref="E14:L14"/>
    <mergeCell ref="A1:B1"/>
    <mergeCell ref="C1:M1"/>
    <mergeCell ref="A2:B2"/>
    <mergeCell ref="C2:M2"/>
    <mergeCell ref="C7:L7"/>
    <mergeCell ref="C9:L9"/>
    <mergeCell ref="E10:L10"/>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81"/>
  <sheetViews>
    <sheetView zoomScaleNormal="100" workbookViewId="0">
      <selection sqref="A1:B1"/>
    </sheetView>
  </sheetViews>
  <sheetFormatPr defaultColWidth="0" defaultRowHeight="12.75" customHeight="1" zeroHeight="1" x14ac:dyDescent="0.3"/>
  <cols>
    <col min="1" max="1" width="1.44140625" style="1" customWidth="1"/>
    <col min="2" max="2" width="7.109375" style="1" customWidth="1"/>
    <col min="3" max="5" width="8.44140625" style="1" customWidth="1"/>
    <col min="6" max="6" width="17.33203125" style="1" customWidth="1"/>
    <col min="7" max="7" width="11.5546875" style="1" customWidth="1"/>
    <col min="8" max="12" width="8.44140625" style="1" customWidth="1"/>
    <col min="13" max="13" width="9.109375" style="1" customWidth="1"/>
    <col min="14" max="14" width="1.44140625" style="1" customWidth="1"/>
    <col min="15" max="16384" width="9.109375" style="1" hidden="1"/>
  </cols>
  <sheetData>
    <row r="1" spans="1:14" s="5" customFormat="1" ht="24" customHeight="1" x14ac:dyDescent="0.3">
      <c r="A1" s="86" t="s">
        <v>46</v>
      </c>
      <c r="B1" s="86"/>
      <c r="C1" s="87" t="str">
        <f ca="1">MID(CELL("filename",A1),FIND("]",CELL("filename",A1))+1,255)</f>
        <v>Executive Summary</v>
      </c>
      <c r="D1" s="87"/>
      <c r="E1" s="87"/>
      <c r="F1" s="87"/>
      <c r="G1" s="87"/>
      <c r="H1" s="87"/>
      <c r="I1" s="87"/>
      <c r="J1" s="87"/>
      <c r="K1" s="87"/>
      <c r="L1" s="87"/>
      <c r="M1" s="87"/>
      <c r="N1" s="4"/>
    </row>
    <row r="2" spans="1:14" s="5" customFormat="1" ht="17.25" customHeight="1" x14ac:dyDescent="0.3">
      <c r="A2" s="88" t="str">
        <f>REPyear</f>
        <v>2023</v>
      </c>
      <c r="B2" s="88"/>
      <c r="C2" s="89" t="str">
        <f>REPTabHead2</f>
        <v>2023 Post-MCAT Questionnaire</v>
      </c>
      <c r="D2" s="89"/>
      <c r="E2" s="89"/>
      <c r="F2" s="89"/>
      <c r="G2" s="89"/>
      <c r="H2" s="89"/>
      <c r="I2" s="89"/>
      <c r="J2" s="89"/>
      <c r="K2" s="89"/>
      <c r="L2" s="89"/>
      <c r="M2" s="89"/>
      <c r="N2" s="6"/>
    </row>
    <row r="3" spans="1:14" s="7" customFormat="1" ht="13.2" x14ac:dyDescent="0.25"/>
    <row r="4" spans="1:14" s="9" customFormat="1" ht="13.2" x14ac:dyDescent="0.25"/>
    <row r="5" spans="1:14" s="7" customFormat="1" ht="13.8" x14ac:dyDescent="0.25">
      <c r="B5" s="99" t="s">
        <v>36</v>
      </c>
      <c r="C5" s="99"/>
      <c r="D5" s="99"/>
      <c r="E5" s="99"/>
      <c r="F5" s="99"/>
      <c r="G5" s="99"/>
      <c r="H5" s="99"/>
      <c r="I5" s="99"/>
      <c r="J5" s="99"/>
      <c r="K5" s="99"/>
      <c r="L5" s="99"/>
      <c r="M5" s="99"/>
    </row>
    <row r="6" spans="1:14" s="7" customFormat="1" ht="17.25" customHeight="1" x14ac:dyDescent="0.25"/>
    <row r="7" spans="1:14" s="55" customFormat="1" ht="13.2" x14ac:dyDescent="0.25">
      <c r="B7" s="93" t="s">
        <v>28</v>
      </c>
      <c r="C7" s="93"/>
      <c r="D7" s="93"/>
      <c r="E7" s="93"/>
      <c r="F7" s="93"/>
      <c r="G7" s="93"/>
      <c r="H7" s="93"/>
      <c r="I7" s="93"/>
      <c r="J7" s="93"/>
      <c r="K7" s="93"/>
      <c r="L7" s="93"/>
      <c r="M7" s="93"/>
    </row>
    <row r="8" spans="1:14" s="7" customFormat="1" ht="9" customHeight="1" x14ac:dyDescent="0.25"/>
    <row r="9" spans="1:14" s="7" customFormat="1" ht="54" customHeight="1" x14ac:dyDescent="0.25">
      <c r="B9" s="85" t="s">
        <v>321</v>
      </c>
      <c r="C9" s="85"/>
      <c r="D9" s="85"/>
      <c r="E9" s="85"/>
      <c r="F9" s="85"/>
      <c r="G9" s="85"/>
      <c r="H9" s="85"/>
      <c r="I9" s="85"/>
      <c r="J9" s="85"/>
      <c r="K9" s="85"/>
      <c r="L9" s="85"/>
      <c r="M9" s="85"/>
    </row>
    <row r="10" spans="1:14" s="7" customFormat="1" ht="7.5" customHeight="1" x14ac:dyDescent="0.25">
      <c r="B10" s="61"/>
      <c r="C10" s="61"/>
      <c r="D10" s="61"/>
      <c r="E10" s="61"/>
      <c r="F10" s="61"/>
      <c r="G10" s="61"/>
      <c r="H10" s="61"/>
      <c r="I10" s="61"/>
      <c r="J10" s="61"/>
      <c r="K10" s="61"/>
      <c r="L10" s="61"/>
      <c r="M10" s="61"/>
    </row>
    <row r="11" spans="1:14" s="7" customFormat="1" ht="13.2" x14ac:dyDescent="0.25">
      <c r="B11" s="94" t="s">
        <v>48</v>
      </c>
      <c r="C11" s="94"/>
      <c r="D11" s="94"/>
      <c r="E11" s="94"/>
      <c r="F11" s="94"/>
      <c r="G11" s="94"/>
      <c r="H11" s="94"/>
      <c r="I11" s="94"/>
      <c r="J11" s="94"/>
      <c r="K11" s="94"/>
      <c r="L11" s="94"/>
      <c r="M11" s="94"/>
    </row>
    <row r="12" spans="1:14" s="7" customFormat="1" ht="7.5" customHeight="1" x14ac:dyDescent="0.25">
      <c r="B12" s="61"/>
      <c r="C12" s="61"/>
      <c r="D12" s="61"/>
      <c r="E12" s="61"/>
      <c r="F12" s="61"/>
      <c r="G12" s="61"/>
      <c r="H12" s="61"/>
      <c r="I12" s="61"/>
      <c r="J12" s="61"/>
      <c r="K12" s="61"/>
      <c r="L12" s="61"/>
      <c r="M12" s="61"/>
    </row>
    <row r="13" spans="1:14" s="7" customFormat="1" ht="13.2" x14ac:dyDescent="0.25">
      <c r="B13" s="93" t="s">
        <v>254</v>
      </c>
      <c r="C13" s="93"/>
      <c r="D13" s="93"/>
      <c r="E13" s="93"/>
      <c r="F13" s="93"/>
      <c r="G13" s="93"/>
      <c r="H13" s="93"/>
      <c r="I13" s="93"/>
      <c r="J13" s="93"/>
      <c r="K13" s="93"/>
      <c r="L13" s="93"/>
      <c r="M13" s="93"/>
    </row>
    <row r="14" spans="1:14" s="7" customFormat="1" ht="41.25" customHeight="1" x14ac:dyDescent="0.25">
      <c r="B14" s="95" t="s">
        <v>322</v>
      </c>
      <c r="C14" s="95"/>
      <c r="D14" s="95"/>
      <c r="E14" s="95"/>
      <c r="F14" s="95"/>
      <c r="G14" s="95"/>
      <c r="H14" s="95"/>
      <c r="I14" s="95"/>
      <c r="J14" s="95"/>
      <c r="K14" s="95"/>
      <c r="L14" s="95"/>
      <c r="M14" s="95"/>
    </row>
    <row r="15" spans="1:14" s="7" customFormat="1" ht="7.5" customHeight="1" x14ac:dyDescent="0.25">
      <c r="B15" s="21"/>
      <c r="C15" s="21"/>
      <c r="D15" s="21"/>
      <c r="E15" s="21"/>
      <c r="F15" s="21"/>
      <c r="G15" s="21"/>
      <c r="H15" s="21"/>
      <c r="I15" s="21"/>
      <c r="J15" s="21"/>
      <c r="K15" s="21"/>
      <c r="L15" s="21"/>
      <c r="M15" s="21"/>
    </row>
    <row r="16" spans="1:14" s="7" customFormat="1" ht="13.2" x14ac:dyDescent="0.25">
      <c r="B16" s="93" t="s">
        <v>29</v>
      </c>
      <c r="C16" s="93"/>
      <c r="D16" s="93"/>
      <c r="E16" s="93"/>
      <c r="F16" s="93"/>
      <c r="G16" s="93"/>
      <c r="H16" s="93"/>
      <c r="I16" s="93"/>
      <c r="J16" s="93"/>
      <c r="K16" s="93"/>
      <c r="L16" s="93"/>
      <c r="M16" s="93"/>
    </row>
    <row r="17" spans="2:13" s="7" customFormat="1" ht="7.5" customHeight="1" x14ac:dyDescent="0.25">
      <c r="B17" s="62"/>
      <c r="C17" s="62"/>
      <c r="D17" s="62"/>
      <c r="E17" s="62"/>
      <c r="F17" s="62"/>
      <c r="G17" s="62"/>
      <c r="H17" s="62"/>
      <c r="I17" s="62"/>
      <c r="J17" s="62"/>
      <c r="K17" s="62"/>
      <c r="L17" s="62"/>
      <c r="M17" s="62"/>
    </row>
    <row r="18" spans="2:13" s="7" customFormat="1" ht="26.25" customHeight="1" x14ac:dyDescent="0.25">
      <c r="B18" s="97" t="s">
        <v>332</v>
      </c>
      <c r="C18" s="97"/>
      <c r="D18" s="97"/>
      <c r="E18" s="97"/>
      <c r="F18" s="97"/>
      <c r="G18" s="97"/>
      <c r="H18" s="97"/>
      <c r="I18" s="97"/>
      <c r="J18" s="97"/>
      <c r="K18" s="97"/>
      <c r="L18" s="97"/>
      <c r="M18" s="97"/>
    </row>
    <row r="19" spans="2:13" s="7" customFormat="1" ht="7.5" customHeight="1" x14ac:dyDescent="0.25">
      <c r="B19" s="62"/>
      <c r="C19" s="62"/>
      <c r="D19" s="62"/>
      <c r="E19" s="62"/>
      <c r="F19" s="62"/>
      <c r="G19" s="62"/>
      <c r="H19" s="62"/>
      <c r="I19" s="62"/>
      <c r="J19" s="62"/>
      <c r="K19" s="62"/>
      <c r="L19" s="62"/>
      <c r="M19" s="62"/>
    </row>
    <row r="20" spans="2:13" s="7" customFormat="1" ht="40.799999999999997" customHeight="1" x14ac:dyDescent="0.25">
      <c r="B20" s="97" t="s">
        <v>333</v>
      </c>
      <c r="C20" s="97"/>
      <c r="D20" s="97"/>
      <c r="E20" s="97"/>
      <c r="F20" s="97"/>
      <c r="G20" s="97"/>
      <c r="H20" s="97"/>
      <c r="I20" s="97"/>
      <c r="J20" s="97"/>
      <c r="K20" s="97"/>
      <c r="L20" s="97"/>
      <c r="M20" s="97"/>
    </row>
    <row r="21" spans="2:13" s="7" customFormat="1" ht="7.5" customHeight="1" x14ac:dyDescent="0.25">
      <c r="B21" s="62"/>
      <c r="C21" s="62"/>
      <c r="D21" s="62"/>
      <c r="E21" s="62"/>
      <c r="F21" s="62"/>
      <c r="G21" s="62"/>
      <c r="H21" s="62"/>
      <c r="I21" s="62"/>
      <c r="J21" s="62"/>
      <c r="K21" s="62"/>
      <c r="L21" s="62"/>
      <c r="M21" s="62"/>
    </row>
    <row r="22" spans="2:13" s="7" customFormat="1" ht="64.5" customHeight="1" x14ac:dyDescent="0.25">
      <c r="B22" s="98" t="s">
        <v>323</v>
      </c>
      <c r="C22" s="98"/>
      <c r="D22" s="98"/>
      <c r="E22" s="98"/>
      <c r="F22" s="98"/>
      <c r="G22" s="98"/>
      <c r="H22" s="98"/>
      <c r="I22" s="98"/>
      <c r="J22" s="98"/>
      <c r="K22" s="98"/>
      <c r="L22" s="98"/>
      <c r="M22" s="98"/>
    </row>
    <row r="23" spans="2:13" s="7" customFormat="1" ht="7.5" customHeight="1" x14ac:dyDescent="0.25"/>
    <row r="24" spans="2:13" s="7" customFormat="1" ht="12.75" customHeight="1" x14ac:dyDescent="0.25">
      <c r="B24" s="93" t="s">
        <v>49</v>
      </c>
      <c r="C24" s="93"/>
      <c r="D24" s="93"/>
      <c r="E24" s="93"/>
      <c r="F24" s="93"/>
      <c r="G24" s="93"/>
      <c r="H24" s="93"/>
      <c r="I24" s="93"/>
      <c r="J24" s="93"/>
      <c r="K24" s="93"/>
      <c r="L24" s="93"/>
      <c r="M24" s="93"/>
    </row>
    <row r="25" spans="2:13" s="7" customFormat="1" ht="7.5" customHeight="1" x14ac:dyDescent="0.25"/>
    <row r="26" spans="2:13" s="7" customFormat="1" ht="54.6" customHeight="1" x14ac:dyDescent="0.25">
      <c r="B26" s="97" t="s">
        <v>324</v>
      </c>
      <c r="C26" s="97"/>
      <c r="D26" s="97"/>
      <c r="E26" s="97"/>
      <c r="F26" s="97"/>
      <c r="G26" s="97"/>
      <c r="H26" s="97"/>
      <c r="I26" s="97"/>
      <c r="J26" s="97"/>
      <c r="K26" s="97"/>
      <c r="L26" s="97"/>
      <c r="M26" s="97"/>
    </row>
    <row r="27" spans="2:13" s="7" customFormat="1" ht="7.2" customHeight="1" x14ac:dyDescent="0.25"/>
    <row r="28" spans="2:13" s="7" customFormat="1" ht="13.2" x14ac:dyDescent="0.25">
      <c r="B28" s="96" t="s">
        <v>325</v>
      </c>
      <c r="C28" s="96"/>
      <c r="D28" s="96"/>
      <c r="E28" s="96"/>
      <c r="F28" s="96"/>
      <c r="G28" s="96"/>
      <c r="H28" s="96"/>
      <c r="I28" s="96"/>
      <c r="J28" s="96"/>
      <c r="K28" s="96"/>
      <c r="L28" s="96"/>
      <c r="M28" s="96"/>
    </row>
    <row r="29" spans="2:13" s="7" customFormat="1" ht="7.2" customHeight="1" x14ac:dyDescent="0.25"/>
    <row r="30" spans="2:13" s="7" customFormat="1" ht="54.6" customHeight="1" x14ac:dyDescent="0.25">
      <c r="B30" s="97" t="s">
        <v>326</v>
      </c>
      <c r="C30" s="97"/>
      <c r="D30" s="97"/>
      <c r="E30" s="97"/>
      <c r="F30" s="97"/>
      <c r="G30" s="97"/>
      <c r="H30" s="97"/>
      <c r="I30" s="97"/>
      <c r="J30" s="97"/>
      <c r="K30" s="97"/>
      <c r="L30" s="97"/>
      <c r="M30" s="97"/>
    </row>
    <row r="31" spans="2:13" s="7" customFormat="1" ht="7.5" customHeight="1" x14ac:dyDescent="0.25"/>
    <row r="32" spans="2:13" s="7" customFormat="1" ht="13.2" x14ac:dyDescent="0.25">
      <c r="B32" s="96" t="s">
        <v>327</v>
      </c>
      <c r="C32" s="96"/>
      <c r="D32" s="96"/>
      <c r="E32" s="96"/>
      <c r="F32" s="96"/>
      <c r="G32" s="96"/>
      <c r="H32" s="96"/>
      <c r="I32" s="96"/>
      <c r="J32" s="96"/>
      <c r="K32" s="96"/>
      <c r="L32" s="96"/>
      <c r="M32" s="96"/>
    </row>
    <row r="33" spans="2:13" s="7" customFormat="1" ht="7.2" customHeight="1" x14ac:dyDescent="0.25"/>
    <row r="34" spans="2:13" s="7" customFormat="1" ht="81.599999999999994" customHeight="1" x14ac:dyDescent="0.25">
      <c r="B34" s="97" t="s">
        <v>335</v>
      </c>
      <c r="C34" s="97"/>
      <c r="D34" s="97"/>
      <c r="E34" s="97"/>
      <c r="F34" s="97"/>
      <c r="G34" s="97"/>
      <c r="H34" s="97"/>
      <c r="I34" s="97"/>
      <c r="J34" s="97"/>
      <c r="K34" s="97"/>
      <c r="L34" s="97"/>
      <c r="M34" s="97"/>
    </row>
    <row r="35" spans="2:13" s="7" customFormat="1" ht="7.5" customHeight="1" x14ac:dyDescent="0.25"/>
    <row r="36" spans="2:13" s="7" customFormat="1" ht="13.2" x14ac:dyDescent="0.25">
      <c r="B36" s="93" t="s">
        <v>30</v>
      </c>
      <c r="C36" s="93"/>
      <c r="D36" s="93"/>
      <c r="E36" s="93"/>
      <c r="F36" s="93"/>
      <c r="G36" s="93"/>
      <c r="H36" s="93"/>
      <c r="I36" s="93"/>
      <c r="J36" s="93"/>
      <c r="K36" s="93"/>
      <c r="L36" s="93"/>
      <c r="M36" s="93"/>
    </row>
    <row r="37" spans="2:13" s="7" customFormat="1" ht="7.5" customHeight="1" x14ac:dyDescent="0.25"/>
    <row r="38" spans="2:13" s="7" customFormat="1" ht="12.75" customHeight="1" x14ac:dyDescent="0.25">
      <c r="B38" s="96" t="s">
        <v>50</v>
      </c>
      <c r="C38" s="96"/>
      <c r="D38" s="96"/>
      <c r="E38" s="96"/>
      <c r="F38" s="96"/>
      <c r="G38" s="96"/>
      <c r="H38" s="96"/>
      <c r="I38" s="96"/>
      <c r="J38" s="96"/>
      <c r="K38" s="96"/>
      <c r="L38" s="96"/>
      <c r="M38" s="96"/>
    </row>
    <row r="39" spans="2:13" s="7" customFormat="1" ht="7.2" customHeight="1" x14ac:dyDescent="0.25"/>
    <row r="40" spans="2:13" s="7" customFormat="1" ht="66.75" customHeight="1" x14ac:dyDescent="0.25">
      <c r="B40" s="97" t="s">
        <v>336</v>
      </c>
      <c r="C40" s="97"/>
      <c r="D40" s="97"/>
      <c r="E40" s="97"/>
      <c r="F40" s="97"/>
      <c r="G40" s="97"/>
      <c r="H40" s="97"/>
      <c r="I40" s="97"/>
      <c r="J40" s="97"/>
      <c r="K40" s="97"/>
      <c r="L40" s="97"/>
      <c r="M40" s="97"/>
    </row>
    <row r="41" spans="2:13" s="7" customFormat="1" ht="7.2" customHeight="1" x14ac:dyDescent="0.25"/>
    <row r="42" spans="2:13" s="7" customFormat="1" ht="12.75" customHeight="1" x14ac:dyDescent="0.25">
      <c r="B42" s="96" t="s">
        <v>51</v>
      </c>
      <c r="C42" s="96"/>
      <c r="D42" s="96"/>
      <c r="E42" s="96"/>
      <c r="F42" s="96"/>
      <c r="G42" s="96"/>
      <c r="H42" s="96"/>
      <c r="I42" s="96"/>
      <c r="J42" s="96"/>
      <c r="K42" s="96"/>
      <c r="L42" s="96"/>
      <c r="M42" s="96"/>
    </row>
    <row r="43" spans="2:13" s="7" customFormat="1" ht="7.5" customHeight="1" x14ac:dyDescent="0.25"/>
    <row r="44" spans="2:13" s="7" customFormat="1" ht="53.25" customHeight="1" x14ac:dyDescent="0.25">
      <c r="B44" s="97" t="s">
        <v>328</v>
      </c>
      <c r="C44" s="97"/>
      <c r="D44" s="97"/>
      <c r="E44" s="97"/>
      <c r="F44" s="97"/>
      <c r="G44" s="97"/>
      <c r="H44" s="97"/>
      <c r="I44" s="97"/>
      <c r="J44" s="97"/>
      <c r="K44" s="97"/>
      <c r="L44" s="97"/>
      <c r="M44" s="97"/>
    </row>
    <row r="45" spans="2:13" s="7" customFormat="1" ht="7.5" customHeight="1" x14ac:dyDescent="0.25"/>
    <row r="46" spans="2:13" s="7" customFormat="1" ht="39.75" customHeight="1" x14ac:dyDescent="0.25">
      <c r="B46" s="97" t="s">
        <v>338</v>
      </c>
      <c r="C46" s="97"/>
      <c r="D46" s="97"/>
      <c r="E46" s="97"/>
      <c r="F46" s="97"/>
      <c r="G46" s="97"/>
      <c r="H46" s="97"/>
      <c r="I46" s="97"/>
      <c r="J46" s="97"/>
      <c r="K46" s="97"/>
      <c r="L46" s="97"/>
      <c r="M46" s="97"/>
    </row>
    <row r="47" spans="2:13" s="7" customFormat="1" ht="7.5" customHeight="1" x14ac:dyDescent="0.25"/>
    <row r="48" spans="2:13" s="7" customFormat="1" ht="12.75" customHeight="1" x14ac:dyDescent="0.25">
      <c r="B48" s="96" t="s">
        <v>52</v>
      </c>
      <c r="C48" s="96"/>
      <c r="D48" s="96"/>
      <c r="E48" s="96"/>
      <c r="F48" s="96"/>
      <c r="G48" s="96"/>
      <c r="H48" s="96"/>
      <c r="I48" s="96"/>
      <c r="J48" s="96"/>
      <c r="K48" s="96"/>
      <c r="L48" s="96"/>
      <c r="M48" s="96"/>
    </row>
    <row r="49" spans="2:13" s="7" customFormat="1" ht="7.5" customHeight="1" x14ac:dyDescent="0.25"/>
    <row r="50" spans="2:13" s="7" customFormat="1" ht="67.2" customHeight="1" x14ac:dyDescent="0.25">
      <c r="B50" s="97" t="s">
        <v>339</v>
      </c>
      <c r="C50" s="97"/>
      <c r="D50" s="97"/>
      <c r="E50" s="97"/>
      <c r="F50" s="97"/>
      <c r="G50" s="97"/>
      <c r="H50" s="97"/>
      <c r="I50" s="97"/>
      <c r="J50" s="97"/>
      <c r="K50" s="97"/>
      <c r="L50" s="97"/>
      <c r="M50" s="97"/>
    </row>
    <row r="51" spans="2:13" s="7" customFormat="1" ht="7.5" customHeight="1" x14ac:dyDescent="0.25"/>
    <row r="52" spans="2:13" s="7" customFormat="1" ht="12.75" customHeight="1" x14ac:dyDescent="0.25">
      <c r="B52" s="96" t="s">
        <v>53</v>
      </c>
      <c r="C52" s="96"/>
      <c r="D52" s="96"/>
      <c r="E52" s="96"/>
      <c r="F52" s="96"/>
      <c r="G52" s="96"/>
      <c r="H52" s="96"/>
      <c r="I52" s="96"/>
      <c r="J52" s="96"/>
      <c r="K52" s="96"/>
      <c r="L52" s="96"/>
      <c r="M52" s="96"/>
    </row>
    <row r="53" spans="2:13" s="7" customFormat="1" ht="7.5" customHeight="1" x14ac:dyDescent="0.25"/>
    <row r="54" spans="2:13" s="7" customFormat="1" ht="57.6" customHeight="1" x14ac:dyDescent="0.25">
      <c r="B54" s="113" t="s">
        <v>329</v>
      </c>
      <c r="C54" s="113"/>
      <c r="D54" s="113"/>
      <c r="E54" s="113"/>
      <c r="F54" s="113"/>
      <c r="G54" s="113"/>
      <c r="H54" s="113"/>
      <c r="I54" s="113"/>
      <c r="J54" s="113"/>
      <c r="K54" s="113"/>
      <c r="L54" s="113"/>
      <c r="M54" s="113"/>
    </row>
    <row r="55" spans="2:13" s="7" customFormat="1" ht="7.5" customHeight="1" x14ac:dyDescent="0.25"/>
    <row r="56" spans="2:13" s="7" customFormat="1" ht="12.75" customHeight="1" x14ac:dyDescent="0.25">
      <c r="B56" s="96" t="s">
        <v>54</v>
      </c>
      <c r="C56" s="96"/>
      <c r="D56" s="96"/>
      <c r="E56" s="96"/>
      <c r="F56" s="96"/>
      <c r="G56" s="96"/>
      <c r="H56" s="96"/>
      <c r="I56" s="96"/>
      <c r="J56" s="96"/>
      <c r="K56" s="96"/>
      <c r="L56" s="96"/>
      <c r="M56" s="96"/>
    </row>
    <row r="57" spans="2:13" s="7" customFormat="1" ht="7.5" customHeight="1" x14ac:dyDescent="0.25"/>
    <row r="58" spans="2:13" s="7" customFormat="1" ht="51.75" customHeight="1" x14ac:dyDescent="0.25">
      <c r="B58" s="97" t="s">
        <v>330</v>
      </c>
      <c r="C58" s="97"/>
      <c r="D58" s="97"/>
      <c r="E58" s="97"/>
      <c r="F58" s="97"/>
      <c r="G58" s="97"/>
      <c r="H58" s="97"/>
      <c r="I58" s="97"/>
      <c r="J58" s="97"/>
      <c r="K58" s="97"/>
      <c r="L58" s="97"/>
      <c r="M58" s="97"/>
    </row>
    <row r="59" spans="2:13" s="7" customFormat="1" ht="7.5" customHeight="1" x14ac:dyDescent="0.25"/>
    <row r="60" spans="2:13" s="7" customFormat="1" ht="12.75" customHeight="1" x14ac:dyDescent="0.25">
      <c r="B60" s="96" t="s">
        <v>55</v>
      </c>
      <c r="C60" s="96"/>
      <c r="D60" s="96"/>
      <c r="E60" s="96"/>
      <c r="F60" s="96"/>
      <c r="G60" s="96"/>
      <c r="H60" s="96"/>
      <c r="I60" s="96"/>
      <c r="J60" s="96"/>
      <c r="K60" s="96"/>
      <c r="L60" s="96"/>
      <c r="M60" s="96"/>
    </row>
    <row r="61" spans="2:13" s="7" customFormat="1" ht="7.5" customHeight="1" x14ac:dyDescent="0.25"/>
    <row r="62" spans="2:13" s="7" customFormat="1" ht="26.25" customHeight="1" x14ac:dyDescent="0.25">
      <c r="B62" s="97" t="s">
        <v>331</v>
      </c>
      <c r="C62" s="97"/>
      <c r="D62" s="97"/>
      <c r="E62" s="97"/>
      <c r="F62" s="97"/>
      <c r="G62" s="97"/>
      <c r="H62" s="97"/>
      <c r="I62" s="97"/>
      <c r="J62" s="97"/>
      <c r="K62" s="97"/>
      <c r="L62" s="97"/>
      <c r="M62" s="97"/>
    </row>
    <row r="63" spans="2:13" s="7" customFormat="1" ht="7.5" customHeight="1" x14ac:dyDescent="0.25"/>
    <row r="64" spans="2:13" s="7" customFormat="1" ht="12.75" customHeight="1" x14ac:dyDescent="0.25">
      <c r="B64" s="93" t="s">
        <v>38</v>
      </c>
      <c r="C64" s="93"/>
      <c r="D64" s="93"/>
      <c r="E64" s="93"/>
      <c r="F64" s="93"/>
      <c r="G64" s="93"/>
      <c r="H64" s="93"/>
      <c r="I64" s="93"/>
      <c r="J64" s="93"/>
      <c r="K64" s="93"/>
      <c r="L64" s="93"/>
      <c r="M64" s="93"/>
    </row>
    <row r="65" spans="2:13" s="7" customFormat="1" ht="7.5" customHeight="1" x14ac:dyDescent="0.25"/>
    <row r="66" spans="2:13" s="7" customFormat="1" ht="29.25" customHeight="1" x14ac:dyDescent="0.25">
      <c r="B66" s="94" t="s">
        <v>56</v>
      </c>
      <c r="C66" s="94"/>
      <c r="D66" s="94"/>
      <c r="E66" s="94"/>
      <c r="F66" s="94"/>
      <c r="G66" s="94"/>
      <c r="H66" s="94"/>
      <c r="I66" s="94"/>
      <c r="J66" s="94"/>
      <c r="K66" s="94"/>
      <c r="L66" s="94"/>
      <c r="M66" s="94"/>
    </row>
    <row r="67" spans="2:13" s="7" customFormat="1" ht="12.75" hidden="1" customHeight="1" x14ac:dyDescent="0.25"/>
    <row r="68" spans="2:13" s="7" customFormat="1" ht="12.75" hidden="1" customHeight="1" x14ac:dyDescent="0.25"/>
    <row r="69" spans="2:13" s="7" customFormat="1" ht="12.75" hidden="1" customHeight="1" x14ac:dyDescent="0.25"/>
    <row r="70" spans="2:13" s="7" customFormat="1" ht="12.75" hidden="1" customHeight="1" x14ac:dyDescent="0.25"/>
    <row r="71" spans="2:13" s="7" customFormat="1" ht="12.75" hidden="1" customHeight="1" x14ac:dyDescent="0.25"/>
    <row r="72" spans="2:13" s="7" customFormat="1" ht="12.75" hidden="1" customHeight="1" x14ac:dyDescent="0.25"/>
    <row r="73" spans="2:13" s="7" customFormat="1" ht="12.75" hidden="1" customHeight="1" x14ac:dyDescent="0.25"/>
    <row r="74" spans="2:13" s="7" customFormat="1" ht="12.75" hidden="1" customHeight="1" x14ac:dyDescent="0.25"/>
    <row r="75" spans="2:13" s="7" customFormat="1" ht="12.75" hidden="1" customHeight="1" x14ac:dyDescent="0.25"/>
    <row r="76" spans="2:13" ht="12.75" customHeight="1" x14ac:dyDescent="0.3"/>
    <row r="77" spans="2:13" ht="12.75" customHeight="1" x14ac:dyDescent="0.3"/>
    <row r="78" spans="2:13" ht="12.75" customHeight="1" x14ac:dyDescent="0.3"/>
    <row r="79" spans="2:13" ht="12.75" customHeight="1" x14ac:dyDescent="0.3"/>
    <row r="80" spans="2:13" ht="12.75" customHeight="1" x14ac:dyDescent="0.3"/>
    <row r="81" ht="12.75" customHeight="1" x14ac:dyDescent="0.3"/>
  </sheetData>
  <sheetProtection algorithmName="SHA-512" hashValue="2XGkWjP+orLHm+iBROhi6VIkaGQbz7jfpz5OVmsNMJBfBn3nwVI3Qf2KATw5J6XJUvQbugFnLDXSYhDYMXR9tQ==" saltValue="+HJvyyAre3acG5o3lw4xKQ==" spinCount="100000" sheet="1" objects="1" scenarios="1"/>
  <mergeCells count="36">
    <mergeCell ref="B40:M40"/>
    <mergeCell ref="B54:M54"/>
    <mergeCell ref="B52:M52"/>
    <mergeCell ref="B42:M42"/>
    <mergeCell ref="B50:M50"/>
    <mergeCell ref="B46:M46"/>
    <mergeCell ref="B48:M48"/>
    <mergeCell ref="B44:M44"/>
    <mergeCell ref="B56:M56"/>
    <mergeCell ref="B64:M64"/>
    <mergeCell ref="B66:M66"/>
    <mergeCell ref="B58:M58"/>
    <mergeCell ref="B60:M60"/>
    <mergeCell ref="B62:M62"/>
    <mergeCell ref="A1:B1"/>
    <mergeCell ref="C1:M1"/>
    <mergeCell ref="A2:B2"/>
    <mergeCell ref="C2:M2"/>
    <mergeCell ref="B5:M5"/>
    <mergeCell ref="B38:M38"/>
    <mergeCell ref="B36:M36"/>
    <mergeCell ref="B26:M26"/>
    <mergeCell ref="B16:M16"/>
    <mergeCell ref="B22:M22"/>
    <mergeCell ref="B24:M24"/>
    <mergeCell ref="B18:M18"/>
    <mergeCell ref="B20:M20"/>
    <mergeCell ref="B28:M28"/>
    <mergeCell ref="B30:M30"/>
    <mergeCell ref="B32:M32"/>
    <mergeCell ref="B34:M34"/>
    <mergeCell ref="B7:M7"/>
    <mergeCell ref="B9:M9"/>
    <mergeCell ref="B11:M11"/>
    <mergeCell ref="B13:M13"/>
    <mergeCell ref="B14:M14"/>
  </mergeCells>
  <hyperlinks>
    <hyperlink ref="B11:M11" r:id="rId1" display="Copies of the Summary Report and the survey tool are publicly available on the AAMC website at www.aamc.org/data/pmq." xr:uid="{AABFA5EB-1A84-4B4D-9868-7F921313C1FA}"/>
    <hyperlink ref="B66:M66" r:id="rId2" display="mailto:pmq@aamc.org" xr:uid="{12DEE2CD-5E63-4C12-AB1C-3E301FBDB3E6}"/>
  </hyperlinks>
  <pageMargins left="0.2" right="0.2" top="0.25" bottom="0.35" header="0.3" footer="0.45"/>
  <pageSetup orientation="portrait" r:id="rId3"/>
  <rowBreaks count="1" manualBreakCount="1">
    <brk id="22"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E0FA-CAEA-4C19-8C69-D4551E035C75}">
  <sheetPr codeName="Sheet15"/>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3" t="s">
        <v>307</v>
      </c>
      <c r="B1" s="103"/>
      <c r="C1" s="104" t="s">
        <v>50</v>
      </c>
      <c r="D1" s="104"/>
      <c r="E1" s="104"/>
      <c r="F1" s="104"/>
      <c r="G1" s="104"/>
      <c r="H1" s="104"/>
      <c r="I1" s="104"/>
      <c r="J1" s="104"/>
      <c r="K1" s="45"/>
      <c r="L1" s="4"/>
      <c r="M1" s="20"/>
      <c r="N1" s="20"/>
      <c r="O1" s="31"/>
    </row>
    <row r="2" spans="1:15" s="5" customFormat="1" ht="17.25" customHeight="1" x14ac:dyDescent="0.3">
      <c r="A2" s="88"/>
      <c r="B2" s="88"/>
      <c r="C2" s="89" t="s">
        <v>308</v>
      </c>
      <c r="D2" s="89"/>
      <c r="E2" s="89"/>
      <c r="F2" s="89"/>
      <c r="G2" s="89"/>
      <c r="H2" s="89"/>
      <c r="I2" s="89"/>
      <c r="J2" s="89"/>
      <c r="K2" s="89"/>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13.2" x14ac:dyDescent="0.25">
      <c r="A5" s="64"/>
      <c r="B5" s="101" t="s">
        <v>57</v>
      </c>
      <c r="C5" s="101"/>
      <c r="D5" s="101"/>
      <c r="E5" s="101"/>
      <c r="F5" s="101"/>
      <c r="G5" s="101"/>
      <c r="H5" s="101"/>
      <c r="I5" s="101"/>
      <c r="J5" s="101"/>
      <c r="K5" s="101"/>
      <c r="L5" s="64"/>
      <c r="M5" s="26" t="s">
        <v>277</v>
      </c>
      <c r="N5" s="26"/>
      <c r="O5" s="30"/>
    </row>
    <row r="6" spans="1:15" s="22" customFormat="1" ht="13.2" x14ac:dyDescent="0.25">
      <c r="A6" s="63"/>
      <c r="B6" s="63"/>
      <c r="C6" s="63"/>
      <c r="D6" s="63"/>
      <c r="E6" s="63"/>
      <c r="F6" s="63"/>
      <c r="G6" s="102"/>
      <c r="H6" s="102"/>
      <c r="I6" s="102"/>
      <c r="J6" s="102"/>
      <c r="K6" s="102"/>
      <c r="L6" s="63"/>
      <c r="M6" s="23"/>
      <c r="N6" s="23"/>
      <c r="O6" s="29"/>
    </row>
    <row r="7" spans="1:15" s="46" customFormat="1" ht="13.2" x14ac:dyDescent="0.25">
      <c r="A7" s="65"/>
      <c r="B7" s="65"/>
      <c r="C7" s="65"/>
      <c r="D7" s="65"/>
      <c r="E7" s="65"/>
      <c r="F7" s="65"/>
      <c r="G7" s="66">
        <v>2019</v>
      </c>
      <c r="H7" s="66">
        <v>2020</v>
      </c>
      <c r="I7" s="66">
        <v>2021</v>
      </c>
      <c r="J7" s="66">
        <v>2022</v>
      </c>
      <c r="K7" s="66">
        <v>2023</v>
      </c>
      <c r="L7" s="65"/>
    </row>
    <row r="8" spans="1:15" s="22" customFormat="1" ht="13.2" x14ac:dyDescent="0.25">
      <c r="A8" s="63"/>
      <c r="B8" s="100" t="s">
        <v>57</v>
      </c>
      <c r="C8" s="100"/>
      <c r="D8" s="100"/>
      <c r="E8" s="100"/>
      <c r="F8" s="100"/>
      <c r="G8" s="67">
        <v>28251</v>
      </c>
      <c r="H8" s="67">
        <v>33339</v>
      </c>
      <c r="I8" s="67">
        <v>24721</v>
      </c>
      <c r="J8" s="67">
        <v>18401</v>
      </c>
      <c r="K8" s="67">
        <v>14101</v>
      </c>
      <c r="L8" s="63"/>
      <c r="M8" s="23"/>
      <c r="N8" s="23" t="s">
        <v>57</v>
      </c>
      <c r="O8" s="29"/>
    </row>
    <row r="9" spans="1:15" s="22" customFormat="1" ht="13.2" x14ac:dyDescent="0.25">
      <c r="A9" s="63"/>
      <c r="B9" s="63"/>
      <c r="C9" s="63"/>
      <c r="D9" s="63"/>
      <c r="E9" s="63"/>
      <c r="F9" s="63"/>
      <c r="G9" s="63"/>
      <c r="H9" s="63"/>
      <c r="I9" s="63"/>
      <c r="J9" s="63"/>
      <c r="K9" s="63"/>
      <c r="L9" s="63"/>
      <c r="M9" s="23"/>
      <c r="N9" s="23"/>
      <c r="O9" s="29"/>
    </row>
    <row r="10" spans="1:15" s="22" customFormat="1" ht="13.2" x14ac:dyDescent="0.25">
      <c r="A10" s="63"/>
      <c r="B10" s="63"/>
      <c r="C10" s="63"/>
      <c r="D10" s="63"/>
      <c r="E10" s="63"/>
      <c r="F10" s="63"/>
      <c r="G10" s="63"/>
      <c r="H10" s="63"/>
      <c r="I10" s="63"/>
      <c r="J10" s="63"/>
      <c r="K10" s="63"/>
      <c r="L10" s="63"/>
      <c r="M10" s="23"/>
      <c r="N10" s="23"/>
      <c r="O10" s="29"/>
    </row>
    <row r="11" spans="1:15" s="25" customFormat="1" ht="69" customHeight="1" x14ac:dyDescent="0.25">
      <c r="A11" s="64"/>
      <c r="B11" s="101" t="s">
        <v>334</v>
      </c>
      <c r="C11" s="101"/>
      <c r="D11" s="101"/>
      <c r="E11" s="101"/>
      <c r="F11" s="101"/>
      <c r="G11" s="101"/>
      <c r="H11" s="101"/>
      <c r="I11" s="101"/>
      <c r="J11" s="101"/>
      <c r="K11" s="101"/>
      <c r="L11" s="64"/>
      <c r="M11" s="26" t="s">
        <v>278</v>
      </c>
      <c r="N11" s="26"/>
      <c r="O11" s="30"/>
    </row>
    <row r="12" spans="1:15" s="25" customFormat="1" ht="13.2" x14ac:dyDescent="0.25">
      <c r="A12" s="63"/>
      <c r="B12" s="63"/>
      <c r="C12" s="63"/>
      <c r="D12" s="63"/>
      <c r="E12" s="63"/>
      <c r="F12" s="63"/>
      <c r="G12" s="102"/>
      <c r="H12" s="102"/>
      <c r="I12" s="102"/>
      <c r="J12" s="102"/>
      <c r="K12" s="102"/>
      <c r="L12" s="63"/>
      <c r="M12" s="26"/>
      <c r="N12" s="26"/>
      <c r="O12" s="30"/>
    </row>
    <row r="13" spans="1:15" s="46" customFormat="1" ht="13.2" x14ac:dyDescent="0.25">
      <c r="A13" s="65"/>
      <c r="B13" s="65"/>
      <c r="C13" s="65"/>
      <c r="D13" s="65"/>
      <c r="E13" s="65"/>
      <c r="F13" s="65"/>
      <c r="G13" s="66" t="s">
        <v>248</v>
      </c>
      <c r="H13" s="66" t="s">
        <v>249</v>
      </c>
      <c r="I13" s="66" t="s">
        <v>250</v>
      </c>
      <c r="J13" s="66" t="s">
        <v>251</v>
      </c>
      <c r="K13" s="66" t="s">
        <v>263</v>
      </c>
      <c r="L13" s="65"/>
    </row>
    <row r="14" spans="1:15" s="25" customFormat="1" ht="13.2" x14ac:dyDescent="0.25">
      <c r="A14" s="63"/>
      <c r="B14" s="100" t="s">
        <v>252</v>
      </c>
      <c r="C14" s="100"/>
      <c r="D14" s="100"/>
      <c r="E14" s="100"/>
      <c r="F14" s="100"/>
      <c r="G14" s="68">
        <v>39</v>
      </c>
      <c r="H14" s="68">
        <v>37.1</v>
      </c>
      <c r="I14" s="68">
        <v>35.6</v>
      </c>
      <c r="J14" s="68">
        <v>35.700000000000003</v>
      </c>
      <c r="K14" s="68">
        <v>35.5</v>
      </c>
      <c r="L14" s="63"/>
      <c r="M14" s="26"/>
      <c r="N14" s="26" t="s">
        <v>252</v>
      </c>
      <c r="O14" s="30"/>
    </row>
    <row r="15" spans="1:15" s="22" customFormat="1" ht="13.2" x14ac:dyDescent="0.25">
      <c r="A15" s="63"/>
      <c r="B15" s="100" t="s">
        <v>253</v>
      </c>
      <c r="C15" s="100"/>
      <c r="D15" s="100"/>
      <c r="E15" s="100"/>
      <c r="F15" s="100"/>
      <c r="G15" s="68">
        <v>60.7</v>
      </c>
      <c r="H15" s="68">
        <v>62.6</v>
      </c>
      <c r="I15" s="68">
        <v>64</v>
      </c>
      <c r="J15" s="68">
        <v>63.7</v>
      </c>
      <c r="K15" s="68">
        <v>63.5</v>
      </c>
      <c r="L15" s="63"/>
      <c r="M15" s="23"/>
      <c r="N15" s="23" t="s">
        <v>253</v>
      </c>
      <c r="O15" s="29"/>
    </row>
    <row r="16" spans="1:15" s="22" customFormat="1" ht="13.2" x14ac:dyDescent="0.25">
      <c r="A16" s="63"/>
      <c r="B16" s="100" t="s">
        <v>264</v>
      </c>
      <c r="C16" s="100"/>
      <c r="D16" s="100"/>
      <c r="E16" s="100"/>
      <c r="F16" s="100"/>
      <c r="G16" s="68"/>
      <c r="H16" s="68"/>
      <c r="I16" s="68"/>
      <c r="J16" s="68">
        <v>0.1</v>
      </c>
      <c r="K16" s="68">
        <v>0.4</v>
      </c>
      <c r="L16" s="63"/>
      <c r="M16" s="23"/>
      <c r="N16" s="23" t="s">
        <v>264</v>
      </c>
      <c r="O16" s="29"/>
    </row>
    <row r="17" spans="1:15" s="22" customFormat="1" ht="13.2" x14ac:dyDescent="0.25">
      <c r="A17" s="63"/>
      <c r="B17" s="100" t="s">
        <v>265</v>
      </c>
      <c r="C17" s="100"/>
      <c r="D17" s="100"/>
      <c r="E17" s="100"/>
      <c r="F17" s="100"/>
      <c r="G17" s="68">
        <v>0.3</v>
      </c>
      <c r="H17" s="68">
        <v>0.3</v>
      </c>
      <c r="I17" s="68">
        <v>0.4</v>
      </c>
      <c r="J17" s="68">
        <v>0.4</v>
      </c>
      <c r="K17" s="68">
        <v>0.6</v>
      </c>
      <c r="L17" s="63"/>
      <c r="M17" s="23"/>
      <c r="N17" s="23" t="s">
        <v>265</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100" t="s">
        <v>13</v>
      </c>
      <c r="C19" s="100"/>
      <c r="D19" s="100"/>
      <c r="E19" s="100"/>
      <c r="F19" s="100"/>
      <c r="G19" s="67">
        <v>28251</v>
      </c>
      <c r="H19" s="67">
        <v>33339</v>
      </c>
      <c r="I19" s="67">
        <v>24721</v>
      </c>
      <c r="J19" s="67">
        <v>18401</v>
      </c>
      <c r="K19" s="67">
        <v>14101</v>
      </c>
      <c r="L19" s="63"/>
      <c r="M19" s="23"/>
      <c r="N19" s="23" t="s">
        <v>13</v>
      </c>
      <c r="O19" s="29"/>
    </row>
    <row r="20" spans="1:15" s="22" customFormat="1" ht="13.2" x14ac:dyDescent="0.25">
      <c r="A20" s="63"/>
      <c r="B20" s="63"/>
      <c r="C20" s="63"/>
      <c r="D20" s="63"/>
      <c r="E20" s="63"/>
      <c r="F20" s="63"/>
      <c r="G20" s="63"/>
      <c r="H20" s="63"/>
      <c r="I20" s="63"/>
      <c r="J20" s="63"/>
      <c r="K20" s="63"/>
      <c r="L20" s="63"/>
      <c r="M20" s="23"/>
      <c r="N20" s="23"/>
      <c r="O20" s="29"/>
    </row>
    <row r="21" spans="1:15" s="22" customFormat="1" ht="13.2" x14ac:dyDescent="0.25">
      <c r="A21" s="63"/>
      <c r="B21" s="63"/>
      <c r="C21" s="63"/>
      <c r="D21" s="63"/>
      <c r="E21" s="63"/>
      <c r="F21" s="63"/>
      <c r="G21" s="63"/>
      <c r="H21" s="63"/>
      <c r="I21" s="63"/>
      <c r="J21" s="63"/>
      <c r="K21" s="63"/>
      <c r="L21" s="63"/>
      <c r="M21" s="23"/>
      <c r="N21" s="23"/>
      <c r="O21" s="29"/>
    </row>
    <row r="22" spans="1:15" s="25" customFormat="1" ht="52.8" x14ac:dyDescent="0.25">
      <c r="A22" s="64"/>
      <c r="B22" s="101" t="s">
        <v>320</v>
      </c>
      <c r="C22" s="101"/>
      <c r="D22" s="101"/>
      <c r="E22" s="101"/>
      <c r="F22" s="101"/>
      <c r="G22" s="101"/>
      <c r="H22" s="101"/>
      <c r="I22" s="101"/>
      <c r="J22" s="101"/>
      <c r="K22" s="101"/>
      <c r="L22" s="64"/>
      <c r="M22" s="26" t="s">
        <v>279</v>
      </c>
      <c r="N22" s="26"/>
      <c r="O22" s="30"/>
    </row>
    <row r="23" spans="1:15" s="22" customFormat="1" ht="13.2" x14ac:dyDescent="0.25">
      <c r="A23" s="63"/>
      <c r="B23" s="63"/>
      <c r="C23" s="63"/>
      <c r="D23" s="63"/>
      <c r="E23" s="63"/>
      <c r="F23" s="63"/>
      <c r="G23" s="102"/>
      <c r="H23" s="102"/>
      <c r="I23" s="102"/>
      <c r="J23" s="102"/>
      <c r="K23" s="102"/>
      <c r="L23" s="63"/>
      <c r="M23" s="23"/>
      <c r="N23" s="23"/>
      <c r="O23" s="29"/>
    </row>
    <row r="24" spans="1:15" s="46" customFormat="1" ht="13.2" x14ac:dyDescent="0.25">
      <c r="A24" s="65"/>
      <c r="B24" s="65"/>
      <c r="C24" s="65"/>
      <c r="D24" s="65"/>
      <c r="E24" s="65"/>
      <c r="F24" s="65"/>
      <c r="G24" s="66" t="s">
        <v>248</v>
      </c>
      <c r="H24" s="66" t="s">
        <v>249</v>
      </c>
      <c r="I24" s="66" t="s">
        <v>250</v>
      </c>
      <c r="J24" s="66" t="s">
        <v>251</v>
      </c>
      <c r="K24" s="66" t="s">
        <v>263</v>
      </c>
      <c r="L24" s="65"/>
    </row>
    <row r="25" spans="1:15" s="22" customFormat="1" ht="13.2" x14ac:dyDescent="0.25">
      <c r="A25" s="63"/>
      <c r="B25" s="100" t="s">
        <v>14</v>
      </c>
      <c r="C25" s="100"/>
      <c r="D25" s="100"/>
      <c r="E25" s="100"/>
      <c r="F25" s="100"/>
      <c r="G25" s="68">
        <v>1</v>
      </c>
      <c r="H25" s="68">
        <v>0.9</v>
      </c>
      <c r="I25" s="68">
        <v>0.9</v>
      </c>
      <c r="J25" s="68">
        <v>0.8</v>
      </c>
      <c r="K25" s="68">
        <v>0.9</v>
      </c>
      <c r="L25" s="63"/>
      <c r="M25" s="23"/>
      <c r="N25" s="23" t="s">
        <v>14</v>
      </c>
      <c r="O25" s="29"/>
    </row>
    <row r="26" spans="1:15" s="22" customFormat="1" ht="13.2" x14ac:dyDescent="0.25">
      <c r="A26" s="63"/>
      <c r="B26" s="100" t="s">
        <v>15</v>
      </c>
      <c r="C26" s="100"/>
      <c r="D26" s="100"/>
      <c r="E26" s="100"/>
      <c r="F26" s="100"/>
      <c r="G26" s="68">
        <v>18.8</v>
      </c>
      <c r="H26" s="68">
        <v>20.6</v>
      </c>
      <c r="I26" s="68">
        <v>20.9</v>
      </c>
      <c r="J26" s="68">
        <v>21.3</v>
      </c>
      <c r="K26" s="68">
        <v>22.6</v>
      </c>
      <c r="L26" s="63"/>
      <c r="M26" s="23"/>
      <c r="N26" s="23" t="s">
        <v>15</v>
      </c>
      <c r="O26" s="29"/>
    </row>
    <row r="27" spans="1:15" s="22" customFormat="1" ht="13.2" x14ac:dyDescent="0.25">
      <c r="A27" s="63"/>
      <c r="B27" s="100" t="s">
        <v>16</v>
      </c>
      <c r="C27" s="100"/>
      <c r="D27" s="100"/>
      <c r="E27" s="100"/>
      <c r="F27" s="100"/>
      <c r="G27" s="68">
        <v>9.9</v>
      </c>
      <c r="H27" s="68">
        <v>9.9</v>
      </c>
      <c r="I27" s="68">
        <v>9.8000000000000007</v>
      </c>
      <c r="J27" s="68">
        <v>10.4</v>
      </c>
      <c r="K27" s="68">
        <v>10.3</v>
      </c>
      <c r="L27" s="63"/>
      <c r="M27" s="23"/>
      <c r="N27" s="23" t="s">
        <v>16</v>
      </c>
      <c r="O27" s="29"/>
    </row>
    <row r="28" spans="1:15" s="22" customFormat="1" ht="13.2" x14ac:dyDescent="0.25">
      <c r="A28" s="63"/>
      <c r="B28" s="100" t="s">
        <v>17</v>
      </c>
      <c r="C28" s="100"/>
      <c r="D28" s="100"/>
      <c r="E28" s="100"/>
      <c r="F28" s="100"/>
      <c r="G28" s="68">
        <v>10.9</v>
      </c>
      <c r="H28" s="68">
        <v>10.6</v>
      </c>
      <c r="I28" s="68">
        <v>11</v>
      </c>
      <c r="J28" s="68">
        <v>11.3</v>
      </c>
      <c r="K28" s="68">
        <v>10.7</v>
      </c>
      <c r="L28" s="63"/>
      <c r="M28" s="23"/>
      <c r="N28" s="23" t="s">
        <v>17</v>
      </c>
      <c r="O28" s="29"/>
    </row>
    <row r="29" spans="1:15" s="22" customFormat="1" ht="13.2" x14ac:dyDescent="0.25">
      <c r="A29" s="63"/>
      <c r="B29" s="100" t="s">
        <v>18</v>
      </c>
      <c r="C29" s="100"/>
      <c r="D29" s="100"/>
      <c r="E29" s="100"/>
      <c r="F29" s="100"/>
      <c r="G29" s="68">
        <v>0.3</v>
      </c>
      <c r="H29" s="68">
        <v>0.3</v>
      </c>
      <c r="I29" s="68">
        <v>0.3</v>
      </c>
      <c r="J29" s="68">
        <v>0.3</v>
      </c>
      <c r="K29" s="68">
        <v>0.4</v>
      </c>
      <c r="L29" s="63"/>
      <c r="M29" s="23"/>
      <c r="N29" s="23" t="s">
        <v>18</v>
      </c>
      <c r="O29" s="29"/>
    </row>
    <row r="30" spans="1:15" s="22" customFormat="1" ht="13.2" x14ac:dyDescent="0.25">
      <c r="A30" s="63"/>
      <c r="B30" s="100" t="s">
        <v>19</v>
      </c>
      <c r="C30" s="100"/>
      <c r="D30" s="100"/>
      <c r="E30" s="100"/>
      <c r="F30" s="100"/>
      <c r="G30" s="68">
        <v>48.9</v>
      </c>
      <c r="H30" s="68">
        <v>48.8</v>
      </c>
      <c r="I30" s="68">
        <v>49.8</v>
      </c>
      <c r="J30" s="68">
        <v>46.9</v>
      </c>
      <c r="K30" s="68">
        <v>44.8</v>
      </c>
      <c r="L30" s="63"/>
      <c r="M30" s="23"/>
      <c r="N30" s="23" t="s">
        <v>19</v>
      </c>
      <c r="O30" s="29"/>
    </row>
    <row r="31" spans="1:15" s="22" customFormat="1" ht="13.2" x14ac:dyDescent="0.25">
      <c r="A31" s="63"/>
      <c r="B31" s="100" t="s">
        <v>20</v>
      </c>
      <c r="C31" s="100"/>
      <c r="D31" s="100"/>
      <c r="E31" s="100"/>
      <c r="F31" s="100"/>
      <c r="G31" s="68">
        <v>2.6</v>
      </c>
      <c r="H31" s="68">
        <v>2.4</v>
      </c>
      <c r="I31" s="68">
        <v>2.5</v>
      </c>
      <c r="J31" s="68">
        <v>2.5</v>
      </c>
      <c r="K31" s="68">
        <v>3</v>
      </c>
      <c r="L31" s="63"/>
      <c r="M31" s="23"/>
      <c r="N31" s="23" t="s">
        <v>20</v>
      </c>
      <c r="O31" s="29"/>
    </row>
    <row r="32" spans="1:15" s="22" customFormat="1" ht="13.2" x14ac:dyDescent="0.25">
      <c r="A32" s="63"/>
      <c r="B32" s="100" t="s">
        <v>276</v>
      </c>
      <c r="C32" s="100"/>
      <c r="D32" s="100"/>
      <c r="E32" s="100"/>
      <c r="F32" s="100"/>
      <c r="G32" s="68">
        <v>1.9</v>
      </c>
      <c r="H32" s="68">
        <v>1.9</v>
      </c>
      <c r="I32" s="68">
        <v>1.6</v>
      </c>
      <c r="J32" s="68">
        <v>2</v>
      </c>
      <c r="K32" s="68">
        <v>2.2000000000000002</v>
      </c>
      <c r="L32" s="63"/>
      <c r="M32" s="23"/>
      <c r="N32" s="23" t="s">
        <v>276</v>
      </c>
      <c r="O32" s="29"/>
    </row>
    <row r="33" spans="1:15" s="22" customFormat="1" ht="13.2" x14ac:dyDescent="0.25">
      <c r="A33" s="63"/>
      <c r="B33" s="100" t="s">
        <v>58</v>
      </c>
      <c r="C33" s="100"/>
      <c r="D33" s="100"/>
      <c r="E33" s="100"/>
      <c r="F33" s="100"/>
      <c r="G33" s="68">
        <v>14.5</v>
      </c>
      <c r="H33" s="68">
        <v>13.8</v>
      </c>
      <c r="I33" s="68">
        <v>13.1</v>
      </c>
      <c r="J33" s="68">
        <v>14.4</v>
      </c>
      <c r="K33" s="68">
        <v>15.2</v>
      </c>
      <c r="L33" s="63"/>
      <c r="M33" s="23"/>
      <c r="N33" s="23" t="s">
        <v>58</v>
      </c>
      <c r="O33" s="29"/>
    </row>
    <row r="34" spans="1:15" s="22" customFormat="1" ht="13.2" x14ac:dyDescent="0.25">
      <c r="A34" s="63"/>
      <c r="B34" s="63"/>
      <c r="C34" s="63"/>
      <c r="D34" s="63"/>
      <c r="E34" s="63"/>
      <c r="F34" s="63"/>
      <c r="G34" s="63"/>
      <c r="H34" s="63"/>
      <c r="I34" s="63"/>
      <c r="J34" s="63"/>
      <c r="K34" s="63"/>
      <c r="L34" s="63"/>
      <c r="M34" s="23"/>
      <c r="N34" s="23"/>
      <c r="O34" s="29"/>
    </row>
    <row r="35" spans="1:15" s="22" customFormat="1" ht="13.2" x14ac:dyDescent="0.25">
      <c r="A35" s="63"/>
      <c r="B35" s="100" t="s">
        <v>13</v>
      </c>
      <c r="C35" s="100"/>
      <c r="D35" s="100"/>
      <c r="E35" s="100"/>
      <c r="F35" s="100"/>
      <c r="G35" s="67">
        <v>28251</v>
      </c>
      <c r="H35" s="67">
        <v>33339</v>
      </c>
      <c r="I35" s="67">
        <v>24721</v>
      </c>
      <c r="J35" s="67">
        <v>18401</v>
      </c>
      <c r="K35" s="67">
        <v>14101</v>
      </c>
      <c r="L35" s="63"/>
      <c r="M35" s="23"/>
      <c r="N35" s="23" t="s">
        <v>13</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x14ac:dyDescent="0.25">
      <c r="A37" s="63"/>
      <c r="B37" s="63"/>
      <c r="C37" s="63"/>
      <c r="D37" s="63"/>
      <c r="E37" s="63"/>
      <c r="F37" s="63"/>
      <c r="G37" s="63"/>
      <c r="H37" s="63"/>
      <c r="I37" s="63"/>
      <c r="J37" s="63"/>
      <c r="K37" s="63"/>
      <c r="L37" s="63"/>
      <c r="M37" s="23"/>
      <c r="N37" s="23"/>
      <c r="O37" s="29"/>
    </row>
    <row r="38" spans="1:15" s="25" customFormat="1" ht="92.4" x14ac:dyDescent="0.25">
      <c r="A38" s="64"/>
      <c r="B38" s="101" t="s">
        <v>280</v>
      </c>
      <c r="C38" s="101"/>
      <c r="D38" s="101"/>
      <c r="E38" s="101"/>
      <c r="F38" s="101"/>
      <c r="G38" s="101"/>
      <c r="H38" s="101"/>
      <c r="I38" s="101"/>
      <c r="J38" s="101"/>
      <c r="K38" s="101"/>
      <c r="L38" s="64"/>
      <c r="M38" s="26" t="s">
        <v>280</v>
      </c>
      <c r="N38" s="26"/>
      <c r="O38" s="30"/>
    </row>
    <row r="39" spans="1:15" s="22" customFormat="1" ht="13.2" x14ac:dyDescent="0.25">
      <c r="A39" s="63"/>
      <c r="B39" s="63"/>
      <c r="C39" s="63"/>
      <c r="D39" s="63"/>
      <c r="E39" s="63"/>
      <c r="F39" s="63"/>
      <c r="G39" s="102"/>
      <c r="H39" s="102"/>
      <c r="I39" s="102"/>
      <c r="J39" s="102"/>
      <c r="K39" s="102"/>
      <c r="L39" s="63"/>
      <c r="M39" s="23"/>
      <c r="N39" s="23"/>
      <c r="O39" s="29"/>
    </row>
    <row r="40" spans="1:15" s="46" customFormat="1" ht="13.2" x14ac:dyDescent="0.25">
      <c r="A40" s="65"/>
      <c r="B40" s="65"/>
      <c r="C40" s="65"/>
      <c r="D40" s="65"/>
      <c r="E40" s="65"/>
      <c r="F40" s="65"/>
      <c r="G40" s="66" t="s">
        <v>248</v>
      </c>
      <c r="H40" s="66" t="s">
        <v>249</v>
      </c>
      <c r="I40" s="66" t="s">
        <v>250</v>
      </c>
      <c r="J40" s="66" t="s">
        <v>251</v>
      </c>
      <c r="K40" s="66" t="s">
        <v>263</v>
      </c>
      <c r="L40" s="65"/>
    </row>
    <row r="41" spans="1:15" s="22" customFormat="1" ht="13.2" x14ac:dyDescent="0.25">
      <c r="A41" s="63"/>
      <c r="B41" s="100" t="s">
        <v>59</v>
      </c>
      <c r="C41" s="100"/>
      <c r="D41" s="100"/>
      <c r="E41" s="100"/>
      <c r="F41" s="100"/>
      <c r="G41" s="68">
        <v>25.4</v>
      </c>
      <c r="H41" s="68">
        <v>24.1</v>
      </c>
      <c r="I41" s="68">
        <v>22.8</v>
      </c>
      <c r="J41" s="68">
        <v>23.9</v>
      </c>
      <c r="K41" s="68">
        <v>22.8</v>
      </c>
      <c r="L41" s="63"/>
      <c r="M41" s="23"/>
      <c r="N41" s="23" t="s">
        <v>59</v>
      </c>
      <c r="O41" s="29"/>
    </row>
    <row r="42" spans="1:15" s="22" customFormat="1" ht="26.4" x14ac:dyDescent="0.25">
      <c r="A42" s="63"/>
      <c r="B42" s="100" t="s">
        <v>60</v>
      </c>
      <c r="C42" s="100"/>
      <c r="D42" s="100"/>
      <c r="E42" s="100"/>
      <c r="F42" s="100"/>
      <c r="G42" s="68">
        <v>8.9</v>
      </c>
      <c r="H42" s="68">
        <v>8.8000000000000007</v>
      </c>
      <c r="I42" s="68">
        <v>9.1</v>
      </c>
      <c r="J42" s="68">
        <v>9</v>
      </c>
      <c r="K42" s="68">
        <v>8.9</v>
      </c>
      <c r="L42" s="63"/>
      <c r="M42" s="23"/>
      <c r="N42" s="23" t="s">
        <v>60</v>
      </c>
      <c r="O42" s="29"/>
    </row>
    <row r="43" spans="1:15" s="22" customFormat="1" ht="13.2" x14ac:dyDescent="0.25">
      <c r="A43" s="63"/>
      <c r="B43" s="100" t="s">
        <v>61</v>
      </c>
      <c r="C43" s="100"/>
      <c r="D43" s="100"/>
      <c r="E43" s="100"/>
      <c r="F43" s="100"/>
      <c r="G43" s="68">
        <v>21.9</v>
      </c>
      <c r="H43" s="68">
        <v>21.2</v>
      </c>
      <c r="I43" s="68">
        <v>21.5</v>
      </c>
      <c r="J43" s="68">
        <v>21.2</v>
      </c>
      <c r="K43" s="68">
        <v>20.5</v>
      </c>
      <c r="L43" s="63"/>
      <c r="M43" s="23"/>
      <c r="N43" s="23" t="s">
        <v>61</v>
      </c>
      <c r="O43" s="29"/>
    </row>
    <row r="44" spans="1:15" s="22" customFormat="1" ht="13.2" x14ac:dyDescent="0.25">
      <c r="A44" s="63"/>
      <c r="B44" s="100" t="s">
        <v>62</v>
      </c>
      <c r="C44" s="100"/>
      <c r="D44" s="100"/>
      <c r="E44" s="100"/>
      <c r="F44" s="100"/>
      <c r="G44" s="68">
        <v>20</v>
      </c>
      <c r="H44" s="68">
        <v>20.6</v>
      </c>
      <c r="I44" s="68">
        <v>22.1</v>
      </c>
      <c r="J44" s="68">
        <v>21.8</v>
      </c>
      <c r="K44" s="68">
        <v>22.8</v>
      </c>
      <c r="L44" s="63"/>
      <c r="M44" s="23"/>
      <c r="N44" s="23" t="s">
        <v>62</v>
      </c>
      <c r="O44" s="29"/>
    </row>
    <row r="45" spans="1:15" s="22" customFormat="1" ht="13.2" x14ac:dyDescent="0.25">
      <c r="A45" s="63"/>
      <c r="B45" s="100" t="s">
        <v>63</v>
      </c>
      <c r="C45" s="100"/>
      <c r="D45" s="100"/>
      <c r="E45" s="100"/>
      <c r="F45" s="100"/>
      <c r="G45" s="68">
        <v>23.8</v>
      </c>
      <c r="H45" s="68">
        <v>25.4</v>
      </c>
      <c r="I45" s="68">
        <v>24.5</v>
      </c>
      <c r="J45" s="68">
        <v>24</v>
      </c>
      <c r="K45" s="68">
        <v>24.9</v>
      </c>
      <c r="L45" s="63"/>
      <c r="M45" s="23"/>
      <c r="N45" s="23" t="s">
        <v>63</v>
      </c>
      <c r="O45" s="29"/>
    </row>
    <row r="46" spans="1:15" s="22" customFormat="1" ht="13.2" x14ac:dyDescent="0.25">
      <c r="A46" s="63"/>
      <c r="B46" s="63"/>
      <c r="C46" s="63"/>
      <c r="D46" s="63"/>
      <c r="E46" s="63"/>
      <c r="F46" s="63"/>
      <c r="G46" s="63"/>
      <c r="H46" s="63"/>
      <c r="I46" s="63"/>
      <c r="J46" s="63"/>
      <c r="K46" s="63"/>
      <c r="L46" s="63"/>
      <c r="M46" s="23"/>
      <c r="N46" s="23"/>
      <c r="O46" s="29"/>
    </row>
    <row r="47" spans="1:15" s="22" customFormat="1" ht="13.2" x14ac:dyDescent="0.25">
      <c r="A47" s="63"/>
      <c r="B47" s="100" t="s">
        <v>13</v>
      </c>
      <c r="C47" s="100"/>
      <c r="D47" s="100"/>
      <c r="E47" s="100"/>
      <c r="F47" s="100"/>
      <c r="G47" s="67">
        <v>23263</v>
      </c>
      <c r="H47" s="67">
        <v>27742</v>
      </c>
      <c r="I47" s="67">
        <v>20630</v>
      </c>
      <c r="J47" s="67">
        <v>15119</v>
      </c>
      <c r="K47" s="67">
        <v>11415</v>
      </c>
      <c r="L47" s="63"/>
      <c r="M47" s="23"/>
      <c r="N47" s="23" t="s">
        <v>13</v>
      </c>
      <c r="O47" s="29"/>
    </row>
    <row r="48" spans="1:15" s="22" customFormat="1" ht="13.2" x14ac:dyDescent="0.25">
      <c r="A48" s="63"/>
      <c r="B48" s="63"/>
      <c r="C48" s="63"/>
      <c r="D48" s="63"/>
      <c r="E48" s="63"/>
      <c r="F48" s="63"/>
      <c r="G48" s="63"/>
      <c r="H48" s="63"/>
      <c r="I48" s="63"/>
      <c r="J48" s="63"/>
      <c r="K48" s="63"/>
      <c r="L48" s="63"/>
      <c r="M48" s="23"/>
      <c r="N48" s="23"/>
      <c r="O48" s="29"/>
    </row>
    <row r="49" spans="1:15" s="22" customFormat="1" ht="13.2" hidden="1" x14ac:dyDescent="0.25">
      <c r="A49" s="63"/>
      <c r="B49" s="63"/>
      <c r="C49" s="63"/>
      <c r="D49" s="63"/>
      <c r="E49" s="63"/>
      <c r="F49" s="63"/>
      <c r="G49" s="63"/>
      <c r="H49" s="63"/>
      <c r="I49" s="63"/>
      <c r="J49" s="63"/>
      <c r="K49" s="63"/>
      <c r="L49" s="63"/>
      <c r="M49" s="23"/>
      <c r="N49" s="23"/>
      <c r="O49" s="29"/>
    </row>
    <row r="50" spans="1:15" s="22" customFormat="1" ht="13.2" hidden="1" x14ac:dyDescent="0.25">
      <c r="A50" s="63"/>
      <c r="B50" s="63"/>
      <c r="C50" s="63"/>
      <c r="D50" s="63"/>
      <c r="E50" s="63"/>
      <c r="F50" s="63"/>
      <c r="G50" s="63"/>
      <c r="H50" s="63"/>
      <c r="I50" s="63"/>
      <c r="J50" s="63"/>
      <c r="K50" s="63"/>
      <c r="L50" s="63"/>
      <c r="M50" s="23"/>
      <c r="N50" s="23"/>
      <c r="O50" s="29"/>
    </row>
    <row r="51" spans="1:15" s="22" customFormat="1" ht="13.2" hidden="1" x14ac:dyDescent="0.25">
      <c r="A51" s="63"/>
      <c r="B51" s="63"/>
      <c r="C51" s="63"/>
      <c r="D51" s="63"/>
      <c r="E51" s="63"/>
      <c r="F51" s="63"/>
      <c r="G51" s="63"/>
      <c r="H51" s="63"/>
      <c r="I51" s="63"/>
      <c r="J51" s="63"/>
      <c r="K51" s="63"/>
      <c r="L51" s="63"/>
      <c r="M51" s="23"/>
      <c r="N51" s="23"/>
      <c r="O51" s="29"/>
    </row>
    <row r="52" spans="1:15" s="22" customFormat="1" ht="13.2" hidden="1" x14ac:dyDescent="0.25">
      <c r="A52" s="63"/>
      <c r="B52" s="63"/>
      <c r="C52" s="63"/>
      <c r="D52" s="63"/>
      <c r="E52" s="63"/>
      <c r="F52" s="63"/>
      <c r="G52" s="63"/>
      <c r="H52" s="63"/>
      <c r="I52" s="63"/>
      <c r="J52" s="63"/>
      <c r="K52" s="63"/>
      <c r="L52" s="63"/>
      <c r="M52" s="23"/>
      <c r="N52" s="23"/>
      <c r="O52" s="29"/>
    </row>
    <row r="53" spans="1:15" s="22" customFormat="1" ht="13.2" hidden="1" x14ac:dyDescent="0.25">
      <c r="A53" s="63"/>
      <c r="B53" s="63"/>
      <c r="C53" s="63"/>
      <c r="D53" s="63"/>
      <c r="E53" s="63"/>
      <c r="F53" s="63"/>
      <c r="G53" s="63"/>
      <c r="H53" s="63"/>
      <c r="I53" s="63"/>
      <c r="J53" s="63"/>
      <c r="K53" s="63"/>
      <c r="L53" s="63"/>
      <c r="M53" s="23"/>
      <c r="N53" s="23"/>
      <c r="O53" s="29"/>
    </row>
    <row r="54" spans="1:15" s="22" customFormat="1" ht="13.2" hidden="1" x14ac:dyDescent="0.25">
      <c r="A54" s="63"/>
      <c r="B54" s="63"/>
      <c r="C54" s="63"/>
      <c r="D54" s="63"/>
      <c r="E54" s="63"/>
      <c r="F54" s="63"/>
      <c r="G54" s="63"/>
      <c r="H54" s="63"/>
      <c r="I54" s="63"/>
      <c r="J54" s="63"/>
      <c r="K54" s="63"/>
      <c r="L54" s="63"/>
      <c r="M54" s="23"/>
      <c r="N54" s="23"/>
      <c r="O54" s="29"/>
    </row>
    <row r="55" spans="1:15" s="22" customFormat="1" ht="13.2" hidden="1" x14ac:dyDescent="0.25">
      <c r="A55" s="63"/>
      <c r="B55" s="63"/>
      <c r="C55" s="63"/>
      <c r="D55" s="63"/>
      <c r="E55" s="63"/>
      <c r="F55" s="63"/>
      <c r="G55" s="63"/>
      <c r="H55" s="63"/>
      <c r="I55" s="63"/>
      <c r="J55" s="63"/>
      <c r="K55" s="63"/>
      <c r="L55" s="63"/>
      <c r="M55" s="23"/>
      <c r="N55" s="23"/>
      <c r="O55" s="29"/>
    </row>
    <row r="56" spans="1:15" s="22" customFormat="1" ht="13.2" hidden="1" x14ac:dyDescent="0.25">
      <c r="A56" s="63"/>
      <c r="B56" s="63"/>
      <c r="C56" s="63"/>
      <c r="D56" s="63"/>
      <c r="E56" s="63"/>
      <c r="F56" s="63"/>
      <c r="G56" s="63"/>
      <c r="H56" s="63"/>
      <c r="I56" s="63"/>
      <c r="J56" s="63"/>
      <c r="K56" s="63"/>
      <c r="L56" s="63"/>
      <c r="M56" s="23"/>
      <c r="N56" s="23"/>
      <c r="O56" s="29"/>
    </row>
    <row r="57" spans="1:15" s="22" customFormat="1" ht="13.2" hidden="1" x14ac:dyDescent="0.25">
      <c r="A57" s="63"/>
      <c r="B57" s="63"/>
      <c r="C57" s="63"/>
      <c r="D57" s="63"/>
      <c r="E57" s="63"/>
      <c r="F57" s="63"/>
      <c r="G57" s="63"/>
      <c r="H57" s="63"/>
      <c r="I57" s="63"/>
      <c r="J57" s="63"/>
      <c r="K57" s="63"/>
      <c r="L57" s="63"/>
      <c r="M57" s="23"/>
      <c r="N57" s="23"/>
      <c r="O57" s="29"/>
    </row>
    <row r="58" spans="1:15" s="22" customFormat="1" ht="13.2" hidden="1" x14ac:dyDescent="0.25">
      <c r="A58" s="63"/>
      <c r="B58" s="63"/>
      <c r="C58" s="63"/>
      <c r="D58" s="63"/>
      <c r="E58" s="63"/>
      <c r="F58" s="63"/>
      <c r="G58" s="63"/>
      <c r="H58" s="63"/>
      <c r="I58" s="63"/>
      <c r="J58" s="63"/>
      <c r="K58" s="63"/>
      <c r="L58" s="63"/>
      <c r="M58" s="23"/>
      <c r="N58" s="23"/>
      <c r="O58" s="29"/>
    </row>
    <row r="59" spans="1:15" s="22" customFormat="1" ht="13.2" hidden="1" x14ac:dyDescent="0.25">
      <c r="A59" s="63"/>
      <c r="B59" s="63"/>
      <c r="C59" s="63"/>
      <c r="D59" s="63"/>
      <c r="E59" s="63"/>
      <c r="F59" s="63"/>
      <c r="G59" s="63"/>
      <c r="H59" s="63"/>
      <c r="I59" s="63"/>
      <c r="J59" s="63"/>
      <c r="K59" s="63"/>
      <c r="L59" s="63"/>
      <c r="M59" s="23"/>
      <c r="N59" s="23"/>
      <c r="O59" s="29"/>
    </row>
    <row r="60" spans="1:15" s="22" customFormat="1" ht="13.2" hidden="1" x14ac:dyDescent="0.25">
      <c r="A60" s="63"/>
      <c r="B60" s="63"/>
      <c r="C60" s="63"/>
      <c r="D60" s="63"/>
      <c r="E60" s="63"/>
      <c r="F60" s="63"/>
      <c r="G60" s="63"/>
      <c r="H60" s="63"/>
      <c r="I60" s="63"/>
      <c r="J60" s="63"/>
      <c r="K60" s="63"/>
      <c r="L60" s="63"/>
      <c r="M60" s="23"/>
      <c r="N60" s="23"/>
      <c r="O60" s="29"/>
    </row>
    <row r="61" spans="1:15" s="22" customFormat="1" ht="13.2" hidden="1" x14ac:dyDescent="0.25">
      <c r="A61" s="63"/>
      <c r="B61" s="63"/>
      <c r="C61" s="63"/>
      <c r="D61" s="63"/>
      <c r="E61" s="63"/>
      <c r="F61" s="63"/>
      <c r="G61" s="63"/>
      <c r="H61" s="63"/>
      <c r="I61" s="63"/>
      <c r="J61" s="63"/>
      <c r="K61" s="63"/>
      <c r="L61" s="63"/>
      <c r="M61" s="23"/>
      <c r="N61" s="23"/>
      <c r="O61" s="29"/>
    </row>
    <row r="62" spans="1:15" s="22" customFormat="1" ht="13.2" hidden="1" x14ac:dyDescent="0.25">
      <c r="A62" s="63"/>
      <c r="B62" s="63"/>
      <c r="C62" s="63"/>
      <c r="D62" s="63"/>
      <c r="E62" s="63"/>
      <c r="F62" s="63"/>
      <c r="G62" s="63"/>
      <c r="H62" s="63"/>
      <c r="I62" s="63"/>
      <c r="J62" s="63"/>
      <c r="K62" s="63"/>
      <c r="L62" s="63"/>
      <c r="M62" s="23"/>
      <c r="N62" s="23"/>
      <c r="O62" s="29"/>
    </row>
    <row r="63" spans="1:15" s="22" customFormat="1" ht="13.2" hidden="1" x14ac:dyDescent="0.25">
      <c r="A63" s="63"/>
      <c r="B63" s="63"/>
      <c r="C63" s="63"/>
      <c r="D63" s="63"/>
      <c r="E63" s="63"/>
      <c r="F63" s="63"/>
      <c r="G63" s="63"/>
      <c r="H63" s="63"/>
      <c r="I63" s="63"/>
      <c r="J63" s="63"/>
      <c r="K63" s="63"/>
      <c r="L63" s="63"/>
      <c r="M63" s="23"/>
      <c r="N63" s="23"/>
      <c r="O63" s="29"/>
    </row>
    <row r="64" spans="1:15" s="22" customFormat="1" ht="13.2" hidden="1" x14ac:dyDescent="0.25">
      <c r="A64" s="63"/>
      <c r="B64" s="63"/>
      <c r="C64" s="63"/>
      <c r="D64" s="63"/>
      <c r="E64" s="63"/>
      <c r="F64" s="63"/>
      <c r="G64" s="63"/>
      <c r="H64" s="63"/>
      <c r="I64" s="63"/>
      <c r="J64" s="63"/>
      <c r="K64" s="63"/>
      <c r="L64" s="63"/>
      <c r="M64" s="23"/>
      <c r="N64" s="23"/>
      <c r="O64" s="29"/>
    </row>
    <row r="65" spans="1:15" s="22" customFormat="1" ht="13.2" hidden="1" x14ac:dyDescent="0.25">
      <c r="A65" s="63"/>
      <c r="B65" s="63"/>
      <c r="C65" s="63"/>
      <c r="D65" s="63"/>
      <c r="E65" s="63"/>
      <c r="F65" s="63"/>
      <c r="G65" s="63"/>
      <c r="H65" s="63"/>
      <c r="I65" s="63"/>
      <c r="J65" s="63"/>
      <c r="K65" s="63"/>
      <c r="L65" s="63"/>
      <c r="M65" s="23"/>
      <c r="N65" s="23"/>
      <c r="O65" s="29"/>
    </row>
    <row r="66" spans="1:15" s="22" customFormat="1" ht="13.2" hidden="1" x14ac:dyDescent="0.25">
      <c r="A66" s="63"/>
      <c r="B66" s="63"/>
      <c r="C66" s="63"/>
      <c r="D66" s="63"/>
      <c r="E66" s="63"/>
      <c r="F66" s="63"/>
      <c r="G66" s="63"/>
      <c r="H66" s="63"/>
      <c r="I66" s="63"/>
      <c r="J66" s="63"/>
      <c r="K66" s="63"/>
      <c r="L66" s="63"/>
      <c r="M66" s="23"/>
      <c r="N66" s="23"/>
      <c r="O66" s="29"/>
    </row>
    <row r="67" spans="1:15" s="22" customFormat="1" ht="13.2" hidden="1" x14ac:dyDescent="0.25">
      <c r="A67" s="63"/>
      <c r="B67" s="63"/>
      <c r="C67" s="63"/>
      <c r="D67" s="63"/>
      <c r="E67" s="63"/>
      <c r="F67" s="63"/>
      <c r="G67" s="63"/>
      <c r="H67" s="63"/>
      <c r="I67" s="63"/>
      <c r="J67" s="63"/>
      <c r="K67" s="63"/>
      <c r="L67" s="63"/>
      <c r="M67" s="23"/>
      <c r="N67" s="23"/>
      <c r="O67" s="29"/>
    </row>
    <row r="68" spans="1:15" s="22" customFormat="1" ht="13.2" hidden="1" x14ac:dyDescent="0.25">
      <c r="A68" s="63"/>
      <c r="B68" s="63"/>
      <c r="C68" s="63"/>
      <c r="D68" s="63"/>
      <c r="E68" s="63"/>
      <c r="F68" s="63"/>
      <c r="G68" s="63"/>
      <c r="H68" s="63"/>
      <c r="I68" s="63"/>
      <c r="J68" s="63"/>
      <c r="K68" s="63"/>
      <c r="L68" s="63"/>
      <c r="M68" s="23"/>
      <c r="N68" s="23"/>
      <c r="O68" s="29"/>
    </row>
    <row r="69" spans="1:15" s="22" customFormat="1" ht="13.2" hidden="1" x14ac:dyDescent="0.25">
      <c r="A69" s="63"/>
      <c r="B69" s="63"/>
      <c r="C69" s="63"/>
      <c r="D69" s="63"/>
      <c r="E69" s="63"/>
      <c r="F69" s="63"/>
      <c r="G69" s="63"/>
      <c r="H69" s="63"/>
      <c r="I69" s="63"/>
      <c r="J69" s="63"/>
      <c r="K69" s="63"/>
      <c r="L69" s="63"/>
      <c r="M69" s="23"/>
      <c r="N69" s="23"/>
      <c r="O69" s="29"/>
    </row>
    <row r="70" spans="1:15" s="22" customFormat="1" ht="13.2" hidden="1" x14ac:dyDescent="0.25">
      <c r="A70" s="63"/>
      <c r="B70" s="63"/>
      <c r="C70" s="63"/>
      <c r="D70" s="63"/>
      <c r="E70" s="63"/>
      <c r="F70" s="63"/>
      <c r="G70" s="63"/>
      <c r="H70" s="63"/>
      <c r="I70" s="63"/>
      <c r="J70" s="63"/>
      <c r="K70" s="63"/>
      <c r="L70" s="63"/>
      <c r="M70" s="23"/>
      <c r="N70" s="23"/>
      <c r="O70" s="29"/>
    </row>
    <row r="71" spans="1:15" s="22" customFormat="1" ht="13.2" hidden="1" x14ac:dyDescent="0.25">
      <c r="A71" s="63"/>
      <c r="B71" s="63"/>
      <c r="C71" s="63"/>
      <c r="D71" s="63"/>
      <c r="E71" s="63"/>
      <c r="F71" s="63"/>
      <c r="G71" s="63"/>
      <c r="H71" s="63"/>
      <c r="I71" s="63"/>
      <c r="J71" s="63"/>
      <c r="K71" s="63"/>
      <c r="L71" s="63"/>
      <c r="M71" s="23"/>
      <c r="N71" s="23"/>
      <c r="O71" s="29"/>
    </row>
    <row r="72" spans="1:15" s="22" customFormat="1" ht="13.2" hidden="1" x14ac:dyDescent="0.25">
      <c r="A72" s="63"/>
      <c r="B72" s="63"/>
      <c r="C72" s="63"/>
      <c r="D72" s="63"/>
      <c r="E72" s="63"/>
      <c r="F72" s="63"/>
      <c r="G72" s="63"/>
      <c r="H72" s="63"/>
      <c r="I72" s="63"/>
      <c r="J72" s="63"/>
      <c r="K72" s="63"/>
      <c r="L72" s="63"/>
      <c r="M72" s="23"/>
      <c r="N72" s="23"/>
      <c r="O72" s="29"/>
    </row>
    <row r="73" spans="1:15" s="22" customFormat="1" ht="13.2" hidden="1" x14ac:dyDescent="0.25">
      <c r="A73" s="63"/>
      <c r="B73" s="63"/>
      <c r="C73" s="63"/>
      <c r="D73" s="63"/>
      <c r="E73" s="63"/>
      <c r="F73" s="63"/>
      <c r="G73" s="63"/>
      <c r="H73" s="63"/>
      <c r="I73" s="63"/>
      <c r="J73" s="63"/>
      <c r="K73" s="63"/>
      <c r="L73" s="63"/>
      <c r="M73" s="23"/>
      <c r="N73" s="23"/>
      <c r="O73" s="29"/>
    </row>
    <row r="74" spans="1:15" s="22" customFormat="1" ht="13.2" hidden="1" x14ac:dyDescent="0.25">
      <c r="A74" s="63"/>
      <c r="B74" s="63"/>
      <c r="C74" s="63"/>
      <c r="D74" s="63"/>
      <c r="E74" s="63"/>
      <c r="F74" s="63"/>
      <c r="G74" s="63"/>
      <c r="H74" s="63"/>
      <c r="I74" s="63"/>
      <c r="J74" s="63"/>
      <c r="K74" s="63"/>
      <c r="L74" s="63"/>
      <c r="M74" s="23"/>
      <c r="N74" s="23"/>
      <c r="O74" s="29"/>
    </row>
    <row r="75" spans="1:15" s="22" customFormat="1" ht="13.2" hidden="1" x14ac:dyDescent="0.25">
      <c r="A75" s="63"/>
      <c r="B75" s="63"/>
      <c r="C75" s="63"/>
      <c r="D75" s="63"/>
      <c r="E75" s="63"/>
      <c r="F75" s="63"/>
      <c r="G75" s="63"/>
      <c r="H75" s="63"/>
      <c r="I75" s="63"/>
      <c r="J75" s="63"/>
      <c r="K75" s="63"/>
      <c r="L75" s="63"/>
      <c r="M75" s="23"/>
      <c r="N75" s="23"/>
      <c r="O75" s="29"/>
    </row>
    <row r="76" spans="1:15" s="22" customFormat="1" ht="13.2" hidden="1" x14ac:dyDescent="0.25">
      <c r="A76" s="63"/>
      <c r="B76" s="63"/>
      <c r="C76" s="63"/>
      <c r="D76" s="63"/>
      <c r="E76" s="63"/>
      <c r="F76" s="63"/>
      <c r="G76" s="63"/>
      <c r="H76" s="63"/>
      <c r="I76" s="63"/>
      <c r="J76" s="63"/>
      <c r="K76" s="63"/>
      <c r="L76" s="63"/>
      <c r="M76" s="23"/>
      <c r="N76" s="23"/>
      <c r="O76" s="29"/>
    </row>
    <row r="77" spans="1:15" s="22" customFormat="1" ht="13.2" hidden="1" x14ac:dyDescent="0.25">
      <c r="A77" s="63"/>
      <c r="B77" s="63"/>
      <c r="C77" s="63"/>
      <c r="D77" s="63"/>
      <c r="E77" s="63"/>
      <c r="F77" s="63"/>
      <c r="G77" s="63"/>
      <c r="H77" s="63"/>
      <c r="I77" s="63"/>
      <c r="J77" s="63"/>
      <c r="K77" s="63"/>
      <c r="L77" s="63"/>
      <c r="M77" s="23"/>
      <c r="N77" s="23"/>
      <c r="O77" s="29"/>
    </row>
    <row r="78" spans="1:15" s="22" customFormat="1" ht="12.75" hidden="1" customHeight="1" x14ac:dyDescent="0.25">
      <c r="A78" s="63"/>
      <c r="B78" s="63"/>
      <c r="C78" s="63"/>
      <c r="D78" s="63"/>
      <c r="E78" s="63"/>
      <c r="F78" s="63"/>
      <c r="G78" s="63"/>
      <c r="H78" s="63"/>
      <c r="I78" s="63"/>
      <c r="J78" s="63"/>
      <c r="K78" s="63"/>
      <c r="L78" s="63"/>
      <c r="M78" s="23"/>
      <c r="N78" s="23"/>
      <c r="O78" s="29"/>
    </row>
    <row r="79" spans="1:15" s="22" customFormat="1" ht="12.75" hidden="1" customHeight="1" x14ac:dyDescent="0.25">
      <c r="A79" s="63"/>
      <c r="B79" s="63"/>
      <c r="C79" s="63"/>
      <c r="D79" s="63"/>
      <c r="E79" s="63"/>
      <c r="F79" s="63"/>
      <c r="G79" s="63"/>
      <c r="H79" s="63"/>
      <c r="I79" s="63"/>
      <c r="J79" s="63"/>
      <c r="K79" s="63"/>
      <c r="L79" s="63"/>
      <c r="M79" s="23"/>
      <c r="N79" s="23"/>
      <c r="O79" s="29"/>
    </row>
    <row r="80" spans="1:15" s="22" customFormat="1" ht="12.75" hidden="1" customHeight="1" x14ac:dyDescent="0.25">
      <c r="A80" s="63"/>
      <c r="B80" s="63"/>
      <c r="C80" s="63"/>
      <c r="D80" s="63"/>
      <c r="E80" s="63"/>
      <c r="F80" s="63"/>
      <c r="G80" s="63"/>
      <c r="H80" s="63"/>
      <c r="I80" s="63"/>
      <c r="J80" s="63"/>
      <c r="K80" s="63"/>
      <c r="L80" s="63"/>
      <c r="M80" s="23"/>
      <c r="N80" s="23"/>
      <c r="O80" s="29"/>
    </row>
    <row r="81" spans="1:15" s="22" customFormat="1" ht="12.75" hidden="1" customHeight="1" x14ac:dyDescent="0.25">
      <c r="A81" s="63"/>
      <c r="B81" s="63"/>
      <c r="C81" s="63"/>
      <c r="D81" s="63"/>
      <c r="E81" s="63"/>
      <c r="F81" s="63"/>
      <c r="G81" s="63"/>
      <c r="H81" s="63"/>
      <c r="I81" s="63"/>
      <c r="J81" s="63"/>
      <c r="K81" s="63"/>
      <c r="L81" s="63"/>
      <c r="M81" s="23"/>
      <c r="N81" s="23"/>
      <c r="O81" s="29"/>
    </row>
    <row r="82" spans="1:15" s="22" customFormat="1" ht="12.75" hidden="1" customHeight="1" x14ac:dyDescent="0.25">
      <c r="A82" s="63"/>
      <c r="B82" s="63"/>
      <c r="C82" s="63"/>
      <c r="D82" s="63"/>
      <c r="E82" s="63"/>
      <c r="F82" s="63"/>
      <c r="G82" s="63"/>
      <c r="H82" s="63"/>
      <c r="I82" s="63"/>
      <c r="J82" s="63"/>
      <c r="K82" s="63"/>
      <c r="L82" s="63"/>
      <c r="M82" s="23"/>
      <c r="N82" s="23"/>
      <c r="O82" s="29"/>
    </row>
    <row r="83" spans="1:15" s="22" customFormat="1" ht="12.75" hidden="1" customHeight="1" x14ac:dyDescent="0.25">
      <c r="A83" s="63"/>
      <c r="B83" s="63"/>
      <c r="C83" s="63"/>
      <c r="D83" s="63"/>
      <c r="E83" s="63"/>
      <c r="F83" s="63"/>
      <c r="G83" s="63"/>
      <c r="H83" s="63"/>
      <c r="I83" s="63"/>
      <c r="J83" s="63"/>
      <c r="K83" s="63"/>
      <c r="L83" s="63"/>
      <c r="M83" s="23"/>
      <c r="N83" s="23"/>
      <c r="O83" s="29"/>
    </row>
    <row r="84" spans="1:15" s="22" customFormat="1" ht="12.75" hidden="1" customHeight="1" x14ac:dyDescent="0.25">
      <c r="A84" s="63"/>
      <c r="B84" s="63"/>
      <c r="C84" s="63"/>
      <c r="D84" s="63"/>
      <c r="E84" s="63"/>
      <c r="F84" s="63"/>
      <c r="G84" s="63"/>
      <c r="H84" s="63"/>
      <c r="I84" s="63"/>
      <c r="J84" s="63"/>
      <c r="K84" s="63"/>
      <c r="L84" s="63"/>
      <c r="M84" s="23"/>
      <c r="N84" s="23"/>
      <c r="O84" s="29"/>
    </row>
    <row r="85" spans="1:15" s="22" customFormat="1" ht="12.75" hidden="1" customHeight="1" x14ac:dyDescent="0.25">
      <c r="A85" s="63"/>
      <c r="B85" s="63"/>
      <c r="C85" s="63"/>
      <c r="D85" s="63"/>
      <c r="E85" s="63"/>
      <c r="F85" s="63"/>
      <c r="G85" s="63"/>
      <c r="H85" s="63"/>
      <c r="I85" s="63"/>
      <c r="J85" s="63"/>
      <c r="K85" s="63"/>
      <c r="L85" s="63"/>
      <c r="M85" s="23"/>
      <c r="N85" s="23"/>
      <c r="O85" s="29"/>
    </row>
    <row r="86" spans="1:15" s="22" customFormat="1" ht="12.75" hidden="1" customHeight="1" x14ac:dyDescent="0.25">
      <c r="A86" s="63"/>
      <c r="B86" s="63"/>
      <c r="C86" s="63"/>
      <c r="D86" s="63"/>
      <c r="E86" s="63"/>
      <c r="F86" s="63"/>
      <c r="G86" s="63"/>
      <c r="H86" s="63"/>
      <c r="I86" s="63"/>
      <c r="J86" s="63"/>
      <c r="K86" s="63"/>
      <c r="L86" s="63"/>
      <c r="M86" s="23"/>
      <c r="N86" s="23"/>
      <c r="O86" s="29"/>
    </row>
    <row r="87" spans="1:15" s="22" customFormat="1" ht="12.75" hidden="1" customHeight="1" x14ac:dyDescent="0.25">
      <c r="A87" s="63"/>
      <c r="B87" s="63"/>
      <c r="C87" s="63"/>
      <c r="D87" s="63"/>
      <c r="E87" s="63"/>
      <c r="F87" s="63"/>
      <c r="G87" s="63"/>
      <c r="H87" s="63"/>
      <c r="I87" s="63"/>
      <c r="J87" s="63"/>
      <c r="K87" s="63"/>
      <c r="L87" s="63"/>
      <c r="M87" s="23"/>
      <c r="N87" s="23"/>
      <c r="O87" s="29"/>
    </row>
    <row r="88" spans="1:15" s="22" customFormat="1" ht="12.75" hidden="1" customHeight="1" x14ac:dyDescent="0.25">
      <c r="A88" s="63"/>
      <c r="B88" s="63"/>
      <c r="C88" s="63"/>
      <c r="D88" s="63"/>
      <c r="E88" s="63"/>
      <c r="F88" s="63"/>
      <c r="G88" s="63"/>
      <c r="H88" s="63"/>
      <c r="I88" s="63"/>
      <c r="J88" s="63"/>
      <c r="K88" s="63"/>
      <c r="L88" s="63"/>
      <c r="M88" s="23"/>
      <c r="N88" s="23"/>
      <c r="O88" s="29"/>
    </row>
    <row r="89" spans="1:15" s="22" customFormat="1" ht="12.75" hidden="1" customHeight="1" x14ac:dyDescent="0.25">
      <c r="A89" s="63"/>
      <c r="B89" s="63"/>
      <c r="C89" s="63"/>
      <c r="D89" s="63"/>
      <c r="E89" s="63"/>
      <c r="F89" s="63"/>
      <c r="G89" s="63"/>
      <c r="H89" s="63"/>
      <c r="I89" s="63"/>
      <c r="J89" s="63"/>
      <c r="K89" s="63"/>
      <c r="L89" s="63"/>
      <c r="M89" s="23"/>
      <c r="N89" s="23"/>
      <c r="O89" s="29"/>
    </row>
    <row r="90" spans="1:15" s="22" customFormat="1" ht="12.75" hidden="1" customHeight="1" x14ac:dyDescent="0.25">
      <c r="A90" s="63"/>
      <c r="B90" s="63"/>
      <c r="C90" s="63"/>
      <c r="D90" s="63"/>
      <c r="E90" s="63"/>
      <c r="F90" s="63"/>
      <c r="G90" s="63"/>
      <c r="H90" s="63"/>
      <c r="I90" s="63"/>
      <c r="J90" s="63"/>
      <c r="K90" s="63"/>
      <c r="L90" s="63"/>
      <c r="M90" s="23"/>
      <c r="N90" s="23"/>
      <c r="O90" s="29"/>
    </row>
    <row r="91" spans="1:15" s="22" customFormat="1" ht="12.75" hidden="1" customHeight="1" x14ac:dyDescent="0.25">
      <c r="A91" s="63"/>
      <c r="B91" s="63"/>
      <c r="C91" s="63"/>
      <c r="D91" s="63"/>
      <c r="E91" s="63"/>
      <c r="F91" s="63"/>
      <c r="G91" s="63"/>
      <c r="H91" s="63"/>
      <c r="I91" s="63"/>
      <c r="J91" s="63"/>
      <c r="K91" s="63"/>
      <c r="L91" s="63"/>
      <c r="M91" s="23"/>
      <c r="N91" s="23"/>
      <c r="O91" s="29"/>
    </row>
    <row r="92" spans="1:15" s="22" customFormat="1" ht="12.75" hidden="1" customHeight="1" x14ac:dyDescent="0.25">
      <c r="A92" s="63"/>
      <c r="B92" s="63"/>
      <c r="C92" s="63"/>
      <c r="D92" s="63"/>
      <c r="E92" s="63"/>
      <c r="F92" s="63"/>
      <c r="G92" s="63"/>
      <c r="H92" s="63"/>
      <c r="I92" s="63"/>
      <c r="J92" s="63"/>
      <c r="K92" s="63"/>
      <c r="L92" s="63"/>
      <c r="M92" s="23"/>
      <c r="N92" s="23"/>
      <c r="O92" s="29"/>
    </row>
    <row r="93" spans="1:15" s="22" customFormat="1" ht="12.75" hidden="1" customHeight="1" x14ac:dyDescent="0.25">
      <c r="A93" s="63"/>
      <c r="B93" s="63"/>
      <c r="C93" s="63"/>
      <c r="D93" s="63"/>
      <c r="E93" s="63"/>
      <c r="F93" s="63"/>
      <c r="G93" s="63"/>
      <c r="H93" s="63"/>
      <c r="I93" s="63"/>
      <c r="J93" s="63"/>
      <c r="K93" s="63"/>
      <c r="L93" s="63"/>
      <c r="M93" s="23"/>
      <c r="N93" s="23"/>
      <c r="O93" s="29"/>
    </row>
    <row r="94" spans="1:15" s="22" customFormat="1" ht="12.75" hidden="1" customHeight="1" x14ac:dyDescent="0.25">
      <c r="A94" s="63"/>
      <c r="B94" s="63"/>
      <c r="C94" s="63"/>
      <c r="D94" s="63"/>
      <c r="E94" s="63"/>
      <c r="F94" s="63"/>
      <c r="G94" s="63"/>
      <c r="H94" s="63"/>
      <c r="I94" s="63"/>
      <c r="J94" s="63"/>
      <c r="K94" s="63"/>
      <c r="L94" s="63"/>
      <c r="M94" s="23"/>
      <c r="N94" s="23"/>
      <c r="O94" s="29"/>
    </row>
    <row r="95" spans="1:15" s="22" customFormat="1" ht="12.75" hidden="1" customHeight="1" x14ac:dyDescent="0.25">
      <c r="A95" s="63"/>
      <c r="B95" s="63"/>
      <c r="C95" s="63"/>
      <c r="D95" s="63"/>
      <c r="E95" s="63"/>
      <c r="F95" s="63"/>
      <c r="G95" s="63"/>
      <c r="H95" s="63"/>
      <c r="I95" s="63"/>
      <c r="J95" s="63"/>
      <c r="K95" s="63"/>
      <c r="L95" s="63"/>
      <c r="M95" s="23"/>
      <c r="N95" s="23"/>
      <c r="O95" s="29"/>
    </row>
    <row r="96" spans="1:15" s="22" customFormat="1" ht="12.75" hidden="1" customHeight="1" x14ac:dyDescent="0.25">
      <c r="A96" s="63"/>
      <c r="B96" s="63"/>
      <c r="C96" s="63"/>
      <c r="D96" s="63"/>
      <c r="E96" s="63"/>
      <c r="F96" s="63"/>
      <c r="G96" s="63"/>
      <c r="H96" s="63"/>
      <c r="I96" s="63"/>
      <c r="J96" s="63"/>
      <c r="K96" s="63"/>
      <c r="L96" s="63"/>
      <c r="M96" s="23"/>
      <c r="N96" s="23"/>
      <c r="O96" s="29"/>
    </row>
    <row r="97" spans="1:15" s="22" customFormat="1" ht="12.75" hidden="1" customHeight="1" x14ac:dyDescent="0.25">
      <c r="A97" s="63"/>
      <c r="B97" s="63"/>
      <c r="C97" s="63"/>
      <c r="D97" s="63"/>
      <c r="E97" s="63"/>
      <c r="F97" s="63"/>
      <c r="G97" s="63"/>
      <c r="H97" s="63"/>
      <c r="I97" s="63"/>
      <c r="J97" s="63"/>
      <c r="K97" s="63"/>
      <c r="L97" s="63"/>
      <c r="M97" s="23"/>
      <c r="N97" s="23"/>
      <c r="O97" s="29"/>
    </row>
    <row r="98" spans="1:15" s="22" customFormat="1" ht="12.75" hidden="1"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6MGcbbo5Ry4b5vWw0ij9Ziv87ixNzEQwdSsZNNHSCycZtKk2Ziw041U1nnS8H7rB1Wc34kb2WT8ZCYy4/9HmmA==" saltValue="0b0FcEuOW4PFp4qZM1kB8g==" spinCount="100000" sheet="1" objects="1" scenarios="1"/>
  <mergeCells count="33">
    <mergeCell ref="B17:F17"/>
    <mergeCell ref="A1:B2"/>
    <mergeCell ref="C1:J1"/>
    <mergeCell ref="C2:K2"/>
    <mergeCell ref="B5:K5"/>
    <mergeCell ref="G6:K6"/>
    <mergeCell ref="B8:F8"/>
    <mergeCell ref="B11:K11"/>
    <mergeCell ref="G12:K12"/>
    <mergeCell ref="B14:F14"/>
    <mergeCell ref="B15:F15"/>
    <mergeCell ref="B16:F16"/>
    <mergeCell ref="B33:F33"/>
    <mergeCell ref="B19:F19"/>
    <mergeCell ref="B22:K22"/>
    <mergeCell ref="G23:K23"/>
    <mergeCell ref="B25:F25"/>
    <mergeCell ref="B26:F26"/>
    <mergeCell ref="B27:F27"/>
    <mergeCell ref="B28:F28"/>
    <mergeCell ref="B29:F29"/>
    <mergeCell ref="B30:F30"/>
    <mergeCell ref="B31:F31"/>
    <mergeCell ref="B32:F32"/>
    <mergeCell ref="B44:F44"/>
    <mergeCell ref="B45:F45"/>
    <mergeCell ref="B47:F47"/>
    <mergeCell ref="B35:F35"/>
    <mergeCell ref="B38:K38"/>
    <mergeCell ref="G39:K39"/>
    <mergeCell ref="B41:F41"/>
    <mergeCell ref="B42:F42"/>
    <mergeCell ref="B43:F43"/>
  </mergeCells>
  <pageMargins left="0.2" right="0.2" top="0.25" bottom="0.35" header="0.3" footer="0.45"/>
  <pageSetup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543A-B216-44D5-8996-6393DF0827C2}">
  <sheetPr codeName="Sheet16"/>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3" t="s">
        <v>309</v>
      </c>
      <c r="B1" s="103"/>
      <c r="C1" s="104" t="s">
        <v>51</v>
      </c>
      <c r="D1" s="104"/>
      <c r="E1" s="104"/>
      <c r="F1" s="104"/>
      <c r="G1" s="104"/>
      <c r="H1" s="104"/>
      <c r="I1" s="104"/>
      <c r="J1" s="104"/>
      <c r="K1" s="45"/>
      <c r="L1" s="4"/>
      <c r="M1" s="20"/>
      <c r="N1" s="20"/>
      <c r="O1" s="31"/>
    </row>
    <row r="2" spans="1:15" s="5" customFormat="1" ht="17.25" customHeight="1" x14ac:dyDescent="0.3">
      <c r="A2" s="88"/>
      <c r="B2" s="88"/>
      <c r="C2" s="89" t="s">
        <v>308</v>
      </c>
      <c r="D2" s="89"/>
      <c r="E2" s="89"/>
      <c r="F2" s="89"/>
      <c r="G2" s="89"/>
      <c r="H2" s="89"/>
      <c r="I2" s="89"/>
      <c r="J2" s="89"/>
      <c r="K2" s="89"/>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13.2" x14ac:dyDescent="0.25">
      <c r="A5" s="64"/>
      <c r="B5" s="101" t="s">
        <v>281</v>
      </c>
      <c r="C5" s="101"/>
      <c r="D5" s="101"/>
      <c r="E5" s="101"/>
      <c r="F5" s="101"/>
      <c r="G5" s="101"/>
      <c r="H5" s="101"/>
      <c r="I5" s="101"/>
      <c r="J5" s="101"/>
      <c r="K5" s="101"/>
      <c r="L5" s="64"/>
      <c r="M5" s="26" t="s">
        <v>281</v>
      </c>
      <c r="N5" s="26"/>
      <c r="O5" s="30"/>
    </row>
    <row r="6" spans="1:15" s="22" customFormat="1" ht="13.2" x14ac:dyDescent="0.25">
      <c r="A6" s="63"/>
      <c r="B6" s="63"/>
      <c r="C6" s="63"/>
      <c r="D6" s="63"/>
      <c r="E6" s="63"/>
      <c r="F6" s="63"/>
      <c r="G6" s="102"/>
      <c r="H6" s="102"/>
      <c r="I6" s="102"/>
      <c r="J6" s="102"/>
      <c r="K6" s="102"/>
      <c r="L6" s="63"/>
      <c r="M6" s="23"/>
      <c r="N6" s="23"/>
      <c r="O6" s="29"/>
    </row>
    <row r="7" spans="1:15" s="46" customFormat="1" ht="13.2" x14ac:dyDescent="0.25">
      <c r="A7" s="65"/>
      <c r="B7" s="65"/>
      <c r="C7" s="65"/>
      <c r="D7" s="65"/>
      <c r="E7" s="65"/>
      <c r="F7" s="65"/>
      <c r="G7" s="66" t="s">
        <v>248</v>
      </c>
      <c r="H7" s="66" t="s">
        <v>249</v>
      </c>
      <c r="I7" s="66" t="s">
        <v>250</v>
      </c>
      <c r="J7" s="66" t="s">
        <v>251</v>
      </c>
      <c r="K7" s="66" t="s">
        <v>263</v>
      </c>
      <c r="L7" s="65"/>
    </row>
    <row r="8" spans="1:15" s="22" customFormat="1" ht="13.2" x14ac:dyDescent="0.25">
      <c r="A8" s="63"/>
      <c r="B8" s="100" t="s">
        <v>64</v>
      </c>
      <c r="C8" s="100"/>
      <c r="D8" s="100"/>
      <c r="E8" s="100"/>
      <c r="F8" s="100"/>
      <c r="G8" s="68">
        <v>2</v>
      </c>
      <c r="H8" s="68">
        <v>1.7</v>
      </c>
      <c r="I8" s="68">
        <v>1.9</v>
      </c>
      <c r="J8" s="68">
        <v>2.1</v>
      </c>
      <c r="K8" s="68">
        <v>1.9</v>
      </c>
      <c r="L8" s="63"/>
      <c r="M8" s="23"/>
      <c r="N8" s="23" t="s">
        <v>64</v>
      </c>
      <c r="O8" s="29"/>
    </row>
    <row r="9" spans="1:15" s="22" customFormat="1" ht="13.2" x14ac:dyDescent="0.25">
      <c r="A9" s="63"/>
      <c r="B9" s="100" t="s">
        <v>65</v>
      </c>
      <c r="C9" s="100"/>
      <c r="D9" s="100"/>
      <c r="E9" s="100"/>
      <c r="F9" s="100"/>
      <c r="G9" s="68">
        <v>27.8</v>
      </c>
      <c r="H9" s="68">
        <v>27.8</v>
      </c>
      <c r="I9" s="68">
        <v>27.8</v>
      </c>
      <c r="J9" s="68">
        <v>29.6</v>
      </c>
      <c r="K9" s="68">
        <v>29.6</v>
      </c>
      <c r="L9" s="63"/>
      <c r="M9" s="23"/>
      <c r="N9" s="23" t="s">
        <v>65</v>
      </c>
      <c r="O9" s="29"/>
    </row>
    <row r="10" spans="1:15" s="22" customFormat="1" ht="13.2" x14ac:dyDescent="0.25">
      <c r="A10" s="63"/>
      <c r="B10" s="100" t="s">
        <v>66</v>
      </c>
      <c r="C10" s="100"/>
      <c r="D10" s="100"/>
      <c r="E10" s="100"/>
      <c r="F10" s="100"/>
      <c r="G10" s="68">
        <v>32.6</v>
      </c>
      <c r="H10" s="68">
        <v>34.1</v>
      </c>
      <c r="I10" s="68">
        <v>34.1</v>
      </c>
      <c r="J10" s="68">
        <v>34.700000000000003</v>
      </c>
      <c r="K10" s="68">
        <v>34.799999999999997</v>
      </c>
      <c r="L10" s="63"/>
      <c r="M10" s="23"/>
      <c r="N10" s="23" t="s">
        <v>66</v>
      </c>
      <c r="O10" s="29"/>
    </row>
    <row r="11" spans="1:15" s="22" customFormat="1" ht="13.2" x14ac:dyDescent="0.25">
      <c r="A11" s="63"/>
      <c r="B11" s="100" t="s">
        <v>67</v>
      </c>
      <c r="C11" s="100"/>
      <c r="D11" s="100"/>
      <c r="E11" s="100"/>
      <c r="F11" s="100"/>
      <c r="G11" s="68">
        <v>17.7</v>
      </c>
      <c r="H11" s="68">
        <v>17.7</v>
      </c>
      <c r="I11" s="68">
        <v>17.600000000000001</v>
      </c>
      <c r="J11" s="68">
        <v>16.5</v>
      </c>
      <c r="K11" s="68">
        <v>16.600000000000001</v>
      </c>
      <c r="L11" s="63"/>
      <c r="M11" s="23"/>
      <c r="N11" s="23" t="s">
        <v>67</v>
      </c>
      <c r="O11" s="29"/>
    </row>
    <row r="12" spans="1:15" s="25" customFormat="1" ht="13.2" x14ac:dyDescent="0.25">
      <c r="A12" s="63"/>
      <c r="B12" s="100" t="s">
        <v>68</v>
      </c>
      <c r="C12" s="100"/>
      <c r="D12" s="100"/>
      <c r="E12" s="100"/>
      <c r="F12" s="100"/>
      <c r="G12" s="68">
        <v>7.3</v>
      </c>
      <c r="H12" s="68">
        <v>7.1</v>
      </c>
      <c r="I12" s="68">
        <v>6.7</v>
      </c>
      <c r="J12" s="68">
        <v>6.1</v>
      </c>
      <c r="K12" s="68">
        <v>6.3</v>
      </c>
      <c r="L12" s="63"/>
      <c r="M12" s="26"/>
      <c r="N12" s="26" t="s">
        <v>68</v>
      </c>
      <c r="O12" s="30"/>
    </row>
    <row r="13" spans="1:15" s="25" customFormat="1" ht="13.2" x14ac:dyDescent="0.25">
      <c r="A13" s="63"/>
      <c r="B13" s="100" t="s">
        <v>69</v>
      </c>
      <c r="C13" s="100"/>
      <c r="D13" s="100"/>
      <c r="E13" s="100"/>
      <c r="F13" s="100"/>
      <c r="G13" s="68">
        <v>3.2</v>
      </c>
      <c r="H13" s="68">
        <v>3</v>
      </c>
      <c r="I13" s="68">
        <v>3</v>
      </c>
      <c r="J13" s="68">
        <v>2.7</v>
      </c>
      <c r="K13" s="68">
        <v>2.7</v>
      </c>
      <c r="L13" s="63"/>
      <c r="M13" s="26"/>
      <c r="N13" s="26" t="s">
        <v>69</v>
      </c>
      <c r="O13" s="30"/>
    </row>
    <row r="14" spans="1:15" s="25" customFormat="1" ht="13.2" x14ac:dyDescent="0.25">
      <c r="A14" s="63"/>
      <c r="B14" s="100" t="s">
        <v>70</v>
      </c>
      <c r="C14" s="100"/>
      <c r="D14" s="100"/>
      <c r="E14" s="100"/>
      <c r="F14" s="100"/>
      <c r="G14" s="68">
        <v>7.2</v>
      </c>
      <c r="H14" s="68">
        <v>6.6</v>
      </c>
      <c r="I14" s="68">
        <v>6.7</v>
      </c>
      <c r="J14" s="68">
        <v>6.2</v>
      </c>
      <c r="K14" s="68">
        <v>6.3</v>
      </c>
      <c r="L14" s="63"/>
      <c r="M14" s="26"/>
      <c r="N14" s="26" t="s">
        <v>70</v>
      </c>
      <c r="O14" s="30"/>
    </row>
    <row r="15" spans="1:15" s="22" customFormat="1" ht="13.2" x14ac:dyDescent="0.25">
      <c r="A15" s="63"/>
      <c r="B15" s="100" t="s">
        <v>71</v>
      </c>
      <c r="C15" s="100"/>
      <c r="D15" s="100"/>
      <c r="E15" s="100"/>
      <c r="F15" s="100"/>
      <c r="G15" s="68">
        <v>2.1</v>
      </c>
      <c r="H15" s="68">
        <v>2.1</v>
      </c>
      <c r="I15" s="68">
        <v>2.1</v>
      </c>
      <c r="J15" s="68">
        <v>2</v>
      </c>
      <c r="K15" s="68">
        <v>1.8</v>
      </c>
      <c r="L15" s="63"/>
      <c r="M15" s="23"/>
      <c r="N15" s="23" t="s">
        <v>71</v>
      </c>
      <c r="O15" s="29"/>
    </row>
    <row r="16" spans="1:15" s="22" customFormat="1" ht="13.2" x14ac:dyDescent="0.25">
      <c r="A16" s="63"/>
      <c r="B16" s="63"/>
      <c r="C16" s="63"/>
      <c r="D16" s="63"/>
      <c r="E16" s="63"/>
      <c r="F16" s="63"/>
      <c r="G16" s="63"/>
      <c r="H16" s="63"/>
      <c r="I16" s="63"/>
      <c r="J16" s="63"/>
      <c r="K16" s="63"/>
      <c r="L16" s="63"/>
      <c r="M16" s="23"/>
      <c r="N16" s="23"/>
      <c r="O16" s="29"/>
    </row>
    <row r="17" spans="1:15" s="22" customFormat="1" ht="13.2" x14ac:dyDescent="0.25">
      <c r="A17" s="63"/>
      <c r="B17" s="100" t="s">
        <v>13</v>
      </c>
      <c r="C17" s="100"/>
      <c r="D17" s="100"/>
      <c r="E17" s="100"/>
      <c r="F17" s="100"/>
      <c r="G17" s="67">
        <v>27194</v>
      </c>
      <c r="H17" s="67">
        <v>31906</v>
      </c>
      <c r="I17" s="67">
        <v>23508</v>
      </c>
      <c r="J17" s="67">
        <v>17389</v>
      </c>
      <c r="K17" s="67">
        <v>13248</v>
      </c>
      <c r="L17" s="63"/>
      <c r="M17" s="23"/>
      <c r="N17" s="23" t="s">
        <v>13</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63"/>
      <c r="C19" s="63"/>
      <c r="D19" s="63"/>
      <c r="E19" s="63"/>
      <c r="F19" s="63"/>
      <c r="G19" s="63"/>
      <c r="H19" s="63"/>
      <c r="I19" s="63"/>
      <c r="J19" s="63"/>
      <c r="K19" s="63"/>
      <c r="L19" s="63"/>
      <c r="M19" s="23"/>
      <c r="N19" s="23"/>
      <c r="O19" s="29"/>
    </row>
    <row r="20" spans="1:15" s="25" customFormat="1" ht="26.4" x14ac:dyDescent="0.25">
      <c r="A20" s="64"/>
      <c r="B20" s="101" t="s">
        <v>282</v>
      </c>
      <c r="C20" s="101"/>
      <c r="D20" s="101"/>
      <c r="E20" s="101"/>
      <c r="F20" s="101"/>
      <c r="G20" s="101"/>
      <c r="H20" s="101"/>
      <c r="I20" s="101"/>
      <c r="J20" s="101"/>
      <c r="K20" s="101"/>
      <c r="L20" s="64"/>
      <c r="M20" s="26" t="s">
        <v>282</v>
      </c>
      <c r="N20" s="26"/>
      <c r="O20" s="30"/>
    </row>
    <row r="21" spans="1:15" s="22" customFormat="1" ht="13.2" x14ac:dyDescent="0.25">
      <c r="A21" s="63"/>
      <c r="B21" s="63"/>
      <c r="C21" s="63"/>
      <c r="D21" s="63"/>
      <c r="E21" s="63"/>
      <c r="F21" s="63"/>
      <c r="G21" s="102"/>
      <c r="H21" s="102"/>
      <c r="I21" s="102"/>
      <c r="J21" s="102"/>
      <c r="K21" s="102"/>
      <c r="L21" s="63"/>
      <c r="M21" s="23"/>
      <c r="N21" s="23"/>
      <c r="O21" s="29"/>
    </row>
    <row r="22" spans="1:15" s="46" customFormat="1" ht="13.2" x14ac:dyDescent="0.25">
      <c r="A22" s="65"/>
      <c r="B22" s="65"/>
      <c r="C22" s="65"/>
      <c r="D22" s="65"/>
      <c r="E22" s="65"/>
      <c r="F22" s="65"/>
      <c r="G22" s="66" t="s">
        <v>248</v>
      </c>
      <c r="H22" s="66" t="s">
        <v>249</v>
      </c>
      <c r="I22" s="66" t="s">
        <v>250</v>
      </c>
      <c r="J22" s="66" t="s">
        <v>251</v>
      </c>
      <c r="K22" s="66" t="s">
        <v>263</v>
      </c>
      <c r="L22" s="65"/>
    </row>
    <row r="23" spans="1:15" s="22" customFormat="1" ht="13.2" x14ac:dyDescent="0.25">
      <c r="A23" s="63"/>
      <c r="B23" s="100" t="s">
        <v>72</v>
      </c>
      <c r="C23" s="100"/>
      <c r="D23" s="100"/>
      <c r="E23" s="100"/>
      <c r="F23" s="100"/>
      <c r="G23" s="68">
        <v>11.3</v>
      </c>
      <c r="H23" s="68">
        <v>11.1</v>
      </c>
      <c r="I23" s="68">
        <v>11.8</v>
      </c>
      <c r="J23" s="68">
        <v>12</v>
      </c>
      <c r="K23" s="68">
        <v>12.3</v>
      </c>
      <c r="L23" s="63"/>
      <c r="M23" s="23"/>
      <c r="N23" s="23" t="s">
        <v>72</v>
      </c>
      <c r="O23" s="29"/>
    </row>
    <row r="24" spans="1:15" s="22" customFormat="1" ht="13.2" x14ac:dyDescent="0.25">
      <c r="A24" s="63"/>
      <c r="B24" s="100" t="s">
        <v>73</v>
      </c>
      <c r="C24" s="100"/>
      <c r="D24" s="100"/>
      <c r="E24" s="100"/>
      <c r="F24" s="100"/>
      <c r="G24" s="68">
        <v>8.9</v>
      </c>
      <c r="H24" s="68">
        <v>9.5</v>
      </c>
      <c r="I24" s="68">
        <v>9.6</v>
      </c>
      <c r="J24" s="68">
        <v>9.8000000000000007</v>
      </c>
      <c r="K24" s="68">
        <v>9.9</v>
      </c>
      <c r="L24" s="63"/>
      <c r="M24" s="23"/>
      <c r="N24" s="23" t="s">
        <v>73</v>
      </c>
      <c r="O24" s="29"/>
    </row>
    <row r="25" spans="1:15" s="22" customFormat="1" ht="13.2" x14ac:dyDescent="0.25">
      <c r="A25" s="63"/>
      <c r="B25" s="100" t="s">
        <v>74</v>
      </c>
      <c r="C25" s="100"/>
      <c r="D25" s="100"/>
      <c r="E25" s="100"/>
      <c r="F25" s="100"/>
      <c r="G25" s="68">
        <v>9.4</v>
      </c>
      <c r="H25" s="68">
        <v>10</v>
      </c>
      <c r="I25" s="68">
        <v>9.9</v>
      </c>
      <c r="J25" s="68">
        <v>10.1</v>
      </c>
      <c r="K25" s="68">
        <v>10</v>
      </c>
      <c r="L25" s="63"/>
      <c r="M25" s="23"/>
      <c r="N25" s="23" t="s">
        <v>74</v>
      </c>
      <c r="O25" s="29"/>
    </row>
    <row r="26" spans="1:15" s="22" customFormat="1" ht="26.4" x14ac:dyDescent="0.25">
      <c r="A26" s="63"/>
      <c r="B26" s="100" t="s">
        <v>75</v>
      </c>
      <c r="C26" s="100"/>
      <c r="D26" s="100"/>
      <c r="E26" s="100"/>
      <c r="F26" s="100"/>
      <c r="G26" s="68">
        <v>9</v>
      </c>
      <c r="H26" s="68">
        <v>10.1</v>
      </c>
      <c r="I26" s="68">
        <v>10.6</v>
      </c>
      <c r="J26" s="68">
        <v>11</v>
      </c>
      <c r="K26" s="68">
        <v>11.4</v>
      </c>
      <c r="L26" s="63"/>
      <c r="M26" s="23"/>
      <c r="N26" s="23" t="s">
        <v>75</v>
      </c>
      <c r="O26" s="29"/>
    </row>
    <row r="27" spans="1:15" s="22" customFormat="1" ht="13.2" x14ac:dyDescent="0.25">
      <c r="A27" s="63"/>
      <c r="B27" s="100" t="s">
        <v>76</v>
      </c>
      <c r="C27" s="100"/>
      <c r="D27" s="100"/>
      <c r="E27" s="100"/>
      <c r="F27" s="100"/>
      <c r="G27" s="68">
        <v>51</v>
      </c>
      <c r="H27" s="68">
        <v>50.7</v>
      </c>
      <c r="I27" s="68">
        <v>47.2</v>
      </c>
      <c r="J27" s="68">
        <v>46.9</v>
      </c>
      <c r="K27" s="68">
        <v>49</v>
      </c>
      <c r="L27" s="63"/>
      <c r="M27" s="23"/>
      <c r="N27" s="23" t="s">
        <v>76</v>
      </c>
      <c r="O27" s="29"/>
    </row>
    <row r="28" spans="1:15" s="22" customFormat="1" ht="13.2" x14ac:dyDescent="0.25">
      <c r="A28" s="63"/>
      <c r="B28" s="100" t="s">
        <v>77</v>
      </c>
      <c r="C28" s="100"/>
      <c r="D28" s="100"/>
      <c r="E28" s="100"/>
      <c r="F28" s="100"/>
      <c r="G28" s="68">
        <v>15.8</v>
      </c>
      <c r="H28" s="68">
        <v>15.2</v>
      </c>
      <c r="I28" s="68">
        <v>14</v>
      </c>
      <c r="J28" s="68">
        <v>14.2</v>
      </c>
      <c r="K28" s="68">
        <v>15.3</v>
      </c>
      <c r="L28" s="63"/>
      <c r="M28" s="23"/>
      <c r="N28" s="23" t="s">
        <v>77</v>
      </c>
      <c r="O28" s="29"/>
    </row>
    <row r="29" spans="1:15" s="22" customFormat="1" ht="13.2" x14ac:dyDescent="0.25">
      <c r="A29" s="63"/>
      <c r="B29" s="100" t="s">
        <v>78</v>
      </c>
      <c r="C29" s="100"/>
      <c r="D29" s="100"/>
      <c r="E29" s="100"/>
      <c r="F29" s="100"/>
      <c r="G29" s="68">
        <v>7.7</v>
      </c>
      <c r="H29" s="68">
        <v>7.5</v>
      </c>
      <c r="I29" s="68">
        <v>7.3</v>
      </c>
      <c r="J29" s="68">
        <v>7.6</v>
      </c>
      <c r="K29" s="68">
        <v>7</v>
      </c>
      <c r="L29" s="63"/>
      <c r="M29" s="23"/>
      <c r="N29" s="23" t="s">
        <v>78</v>
      </c>
      <c r="O29" s="29"/>
    </row>
    <row r="30" spans="1:15" s="22" customFormat="1" ht="26.4" x14ac:dyDescent="0.25">
      <c r="A30" s="63"/>
      <c r="B30" s="100" t="s">
        <v>79</v>
      </c>
      <c r="C30" s="100"/>
      <c r="D30" s="100"/>
      <c r="E30" s="100"/>
      <c r="F30" s="100"/>
      <c r="G30" s="68">
        <v>7.8</v>
      </c>
      <c r="H30" s="68">
        <v>7.4</v>
      </c>
      <c r="I30" s="68">
        <v>7.7</v>
      </c>
      <c r="J30" s="68">
        <v>7.9</v>
      </c>
      <c r="K30" s="68">
        <v>6.9</v>
      </c>
      <c r="L30" s="63"/>
      <c r="M30" s="23"/>
      <c r="N30" s="23" t="s">
        <v>79</v>
      </c>
      <c r="O30" s="29"/>
    </row>
    <row r="31" spans="1:15" s="22" customFormat="1" ht="13.2" x14ac:dyDescent="0.25">
      <c r="A31" s="63"/>
      <c r="B31" s="100" t="s">
        <v>80</v>
      </c>
      <c r="C31" s="100"/>
      <c r="D31" s="100"/>
      <c r="E31" s="100"/>
      <c r="F31" s="100"/>
      <c r="G31" s="68">
        <v>86.2</v>
      </c>
      <c r="H31" s="68">
        <v>84.9</v>
      </c>
      <c r="I31" s="68">
        <v>82.1</v>
      </c>
      <c r="J31" s="68">
        <v>81.5</v>
      </c>
      <c r="K31" s="68">
        <v>82.1</v>
      </c>
      <c r="L31" s="63"/>
      <c r="M31" s="23"/>
      <c r="N31" s="23" t="s">
        <v>80</v>
      </c>
      <c r="O31" s="29"/>
    </row>
    <row r="32" spans="1:15" s="22" customFormat="1" ht="13.2" x14ac:dyDescent="0.25">
      <c r="A32" s="63"/>
      <c r="B32" s="100" t="s">
        <v>81</v>
      </c>
      <c r="C32" s="100"/>
      <c r="D32" s="100"/>
      <c r="E32" s="100"/>
      <c r="F32" s="100"/>
      <c r="G32" s="68">
        <v>77.400000000000006</v>
      </c>
      <c r="H32" s="68">
        <v>79.900000000000006</v>
      </c>
      <c r="I32" s="68">
        <v>77.599999999999994</v>
      </c>
      <c r="J32" s="68">
        <v>76.3</v>
      </c>
      <c r="K32" s="68">
        <v>76.8</v>
      </c>
      <c r="L32" s="63"/>
      <c r="M32" s="23"/>
      <c r="N32" s="23" t="s">
        <v>81</v>
      </c>
      <c r="O32" s="29"/>
    </row>
    <row r="33" spans="1:15" s="22" customFormat="1" ht="13.2" x14ac:dyDescent="0.25">
      <c r="A33" s="63"/>
      <c r="B33" s="100" t="s">
        <v>82</v>
      </c>
      <c r="C33" s="100"/>
      <c r="D33" s="100"/>
      <c r="E33" s="100"/>
      <c r="F33" s="100"/>
      <c r="G33" s="68">
        <v>26.2</v>
      </c>
      <c r="H33" s="68">
        <v>24.8</v>
      </c>
      <c r="I33" s="68">
        <v>19.399999999999999</v>
      </c>
      <c r="J33" s="68">
        <v>16.600000000000001</v>
      </c>
      <c r="K33" s="68">
        <v>16.5</v>
      </c>
      <c r="L33" s="63"/>
      <c r="M33" s="23"/>
      <c r="N33" s="23" t="s">
        <v>82</v>
      </c>
      <c r="O33" s="29"/>
    </row>
    <row r="34" spans="1:15" s="22" customFormat="1" ht="13.2" x14ac:dyDescent="0.25">
      <c r="A34" s="63"/>
      <c r="B34" s="100" t="s">
        <v>83</v>
      </c>
      <c r="C34" s="100"/>
      <c r="D34" s="100"/>
      <c r="E34" s="100"/>
      <c r="F34" s="100"/>
      <c r="G34" s="68">
        <v>82</v>
      </c>
      <c r="H34" s="68">
        <v>80.900000000000006</v>
      </c>
      <c r="I34" s="68">
        <v>78</v>
      </c>
      <c r="J34" s="68">
        <v>77.7</v>
      </c>
      <c r="K34" s="68">
        <v>79</v>
      </c>
      <c r="L34" s="63"/>
      <c r="M34" s="23"/>
      <c r="N34" s="23" t="s">
        <v>83</v>
      </c>
      <c r="O34" s="29"/>
    </row>
    <row r="35" spans="1:15" s="22" customFormat="1" ht="13.2" x14ac:dyDescent="0.25">
      <c r="A35" s="63"/>
      <c r="B35" s="100" t="s">
        <v>84</v>
      </c>
      <c r="C35" s="100"/>
      <c r="D35" s="100"/>
      <c r="E35" s="100"/>
      <c r="F35" s="100"/>
      <c r="G35" s="68">
        <v>1.6</v>
      </c>
      <c r="H35" s="68">
        <v>1.5</v>
      </c>
      <c r="I35" s="68">
        <v>1.8</v>
      </c>
      <c r="J35" s="68">
        <v>2.2000000000000002</v>
      </c>
      <c r="K35" s="68">
        <v>2.4</v>
      </c>
      <c r="L35" s="63"/>
      <c r="M35" s="23"/>
      <c r="N35" s="23" t="s">
        <v>84</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x14ac:dyDescent="0.25">
      <c r="A37" s="63"/>
      <c r="B37" s="100" t="s">
        <v>13</v>
      </c>
      <c r="C37" s="100"/>
      <c r="D37" s="100"/>
      <c r="E37" s="100"/>
      <c r="F37" s="100"/>
      <c r="G37" s="67">
        <v>27119</v>
      </c>
      <c r="H37" s="67">
        <v>31806</v>
      </c>
      <c r="I37" s="67">
        <v>23409</v>
      </c>
      <c r="J37" s="67">
        <v>17308</v>
      </c>
      <c r="K37" s="67">
        <v>13182</v>
      </c>
      <c r="L37" s="63"/>
      <c r="M37" s="23"/>
      <c r="N37" s="23" t="s">
        <v>13</v>
      </c>
      <c r="O37" s="29"/>
    </row>
    <row r="38" spans="1:15" s="22" customFormat="1" ht="13.2" x14ac:dyDescent="0.25">
      <c r="A38" s="63"/>
      <c r="B38" s="63"/>
      <c r="C38" s="63"/>
      <c r="D38" s="63"/>
      <c r="E38" s="63"/>
      <c r="F38" s="63"/>
      <c r="G38" s="63"/>
      <c r="H38" s="63"/>
      <c r="I38" s="63"/>
      <c r="J38" s="63"/>
      <c r="K38" s="63"/>
      <c r="L38" s="63"/>
      <c r="M38" s="23"/>
      <c r="N38" s="23"/>
      <c r="O38" s="29"/>
    </row>
    <row r="39" spans="1:15" s="22" customFormat="1" ht="13.2" x14ac:dyDescent="0.25">
      <c r="A39" s="63"/>
      <c r="B39" s="63"/>
      <c r="C39" s="63"/>
      <c r="D39" s="63"/>
      <c r="E39" s="63"/>
      <c r="F39" s="63"/>
      <c r="G39" s="63"/>
      <c r="H39" s="63"/>
      <c r="I39" s="63"/>
      <c r="J39" s="63"/>
      <c r="K39" s="63"/>
      <c r="L39" s="63"/>
      <c r="M39" s="23"/>
      <c r="N39" s="23"/>
      <c r="O39" s="29"/>
    </row>
    <row r="40" spans="1:15" s="25" customFormat="1" ht="26.4" x14ac:dyDescent="0.25">
      <c r="A40" s="64"/>
      <c r="B40" s="101" t="s">
        <v>283</v>
      </c>
      <c r="C40" s="101"/>
      <c r="D40" s="101"/>
      <c r="E40" s="101"/>
      <c r="F40" s="101"/>
      <c r="G40" s="101"/>
      <c r="H40" s="101"/>
      <c r="I40" s="101"/>
      <c r="J40" s="101"/>
      <c r="K40" s="101"/>
      <c r="L40" s="64"/>
      <c r="M40" s="26" t="s">
        <v>283</v>
      </c>
      <c r="N40" s="26"/>
      <c r="O40" s="30"/>
    </row>
    <row r="41" spans="1:15" s="22" customFormat="1" ht="13.2" x14ac:dyDescent="0.25">
      <c r="A41" s="63"/>
      <c r="B41" s="63"/>
      <c r="C41" s="63"/>
      <c r="D41" s="63"/>
      <c r="E41" s="63"/>
      <c r="F41" s="63"/>
      <c r="G41" s="102"/>
      <c r="H41" s="102"/>
      <c r="I41" s="102"/>
      <c r="J41" s="102"/>
      <c r="K41" s="102"/>
      <c r="L41" s="63"/>
      <c r="M41" s="23"/>
      <c r="N41" s="23"/>
      <c r="O41" s="29"/>
    </row>
    <row r="42" spans="1:15" s="46" customFormat="1" ht="13.2" x14ac:dyDescent="0.25">
      <c r="A42" s="65"/>
      <c r="B42" s="65"/>
      <c r="C42" s="65"/>
      <c r="D42" s="65"/>
      <c r="E42" s="65"/>
      <c r="F42" s="65"/>
      <c r="G42" s="66" t="s">
        <v>248</v>
      </c>
      <c r="H42" s="66" t="s">
        <v>249</v>
      </c>
      <c r="I42" s="66" t="s">
        <v>250</v>
      </c>
      <c r="J42" s="66" t="s">
        <v>251</v>
      </c>
      <c r="K42" s="66" t="s">
        <v>263</v>
      </c>
      <c r="L42" s="65"/>
    </row>
    <row r="43" spans="1:15" s="22" customFormat="1" ht="13.2" x14ac:dyDescent="0.25">
      <c r="A43" s="63"/>
      <c r="B43" s="100" t="s">
        <v>85</v>
      </c>
      <c r="C43" s="100"/>
      <c r="D43" s="100"/>
      <c r="E43" s="100"/>
      <c r="F43" s="100"/>
      <c r="G43" s="68">
        <v>25.7</v>
      </c>
      <c r="H43" s="68">
        <v>27.6</v>
      </c>
      <c r="I43" s="68">
        <v>26.3</v>
      </c>
      <c r="J43" s="68">
        <v>28.3</v>
      </c>
      <c r="K43" s="68">
        <v>29.5</v>
      </c>
      <c r="L43" s="63"/>
      <c r="M43" s="23"/>
      <c r="N43" s="23" t="s">
        <v>85</v>
      </c>
      <c r="O43" s="29"/>
    </row>
    <row r="44" spans="1:15" s="22" customFormat="1" ht="13.2" x14ac:dyDescent="0.25">
      <c r="A44" s="63"/>
      <c r="B44" s="100" t="s">
        <v>86</v>
      </c>
      <c r="C44" s="100"/>
      <c r="D44" s="100"/>
      <c r="E44" s="100"/>
      <c r="F44" s="100"/>
      <c r="G44" s="68">
        <v>1.4</v>
      </c>
      <c r="H44" s="68">
        <v>1.4</v>
      </c>
      <c r="I44" s="68">
        <v>1.2</v>
      </c>
      <c r="J44" s="68">
        <v>1.6</v>
      </c>
      <c r="K44" s="68">
        <v>1.5</v>
      </c>
      <c r="L44" s="63"/>
      <c r="M44" s="23"/>
      <c r="N44" s="23" t="s">
        <v>86</v>
      </c>
      <c r="O44" s="29"/>
    </row>
    <row r="45" spans="1:15" s="22" customFormat="1" ht="13.2" x14ac:dyDescent="0.25">
      <c r="A45" s="63"/>
      <c r="B45" s="100" t="s">
        <v>87</v>
      </c>
      <c r="C45" s="100"/>
      <c r="D45" s="100"/>
      <c r="E45" s="100"/>
      <c r="F45" s="100"/>
      <c r="G45" s="68">
        <v>2.1</v>
      </c>
      <c r="H45" s="68">
        <v>1.7</v>
      </c>
      <c r="I45" s="68">
        <v>1.7</v>
      </c>
      <c r="J45" s="68">
        <v>1.7</v>
      </c>
      <c r="K45" s="68">
        <v>1.5</v>
      </c>
      <c r="L45" s="63"/>
      <c r="M45" s="23"/>
      <c r="N45" s="23" t="s">
        <v>87</v>
      </c>
      <c r="O45" s="29"/>
    </row>
    <row r="46" spans="1:15" s="22" customFormat="1" ht="13.2" x14ac:dyDescent="0.25">
      <c r="A46" s="63"/>
      <c r="B46" s="100" t="s">
        <v>88</v>
      </c>
      <c r="C46" s="100"/>
      <c r="D46" s="100"/>
      <c r="E46" s="100"/>
      <c r="F46" s="100"/>
      <c r="G46" s="68">
        <v>61.2</v>
      </c>
      <c r="H46" s="68">
        <v>59.9</v>
      </c>
      <c r="I46" s="68">
        <v>61.4</v>
      </c>
      <c r="J46" s="68">
        <v>60.2</v>
      </c>
      <c r="K46" s="68">
        <v>59.9</v>
      </c>
      <c r="L46" s="63"/>
      <c r="M46" s="23"/>
      <c r="N46" s="23" t="s">
        <v>88</v>
      </c>
      <c r="O46" s="29"/>
    </row>
    <row r="47" spans="1:15" s="22" customFormat="1" ht="13.2" x14ac:dyDescent="0.25">
      <c r="A47" s="63"/>
      <c r="B47" s="100" t="s">
        <v>89</v>
      </c>
      <c r="C47" s="100"/>
      <c r="D47" s="100"/>
      <c r="E47" s="100"/>
      <c r="F47" s="100"/>
      <c r="G47" s="68">
        <v>5.8</v>
      </c>
      <c r="H47" s="68">
        <v>5.0999999999999996</v>
      </c>
      <c r="I47" s="68">
        <v>5.7</v>
      </c>
      <c r="J47" s="68">
        <v>5.0999999999999996</v>
      </c>
      <c r="K47" s="68">
        <v>4.5</v>
      </c>
      <c r="L47" s="63"/>
      <c r="M47" s="23"/>
      <c r="N47" s="23" t="s">
        <v>89</v>
      </c>
      <c r="O47" s="29"/>
    </row>
    <row r="48" spans="1:15" s="22" customFormat="1" ht="13.2" x14ac:dyDescent="0.25">
      <c r="A48" s="63"/>
      <c r="B48" s="100" t="s">
        <v>90</v>
      </c>
      <c r="C48" s="100"/>
      <c r="D48" s="100"/>
      <c r="E48" s="100"/>
      <c r="F48" s="100"/>
      <c r="G48" s="68">
        <v>7.6</v>
      </c>
      <c r="H48" s="68">
        <v>7.9</v>
      </c>
      <c r="I48" s="68">
        <v>7</v>
      </c>
      <c r="J48" s="68">
        <v>6.9</v>
      </c>
      <c r="K48" s="68">
        <v>6.6</v>
      </c>
      <c r="L48" s="63"/>
      <c r="M48" s="23"/>
      <c r="N48" s="23" t="s">
        <v>90</v>
      </c>
      <c r="O48" s="29"/>
    </row>
    <row r="49" spans="1:15" s="22" customFormat="1" ht="13.2" x14ac:dyDescent="0.25">
      <c r="A49" s="63"/>
      <c r="B49" s="63"/>
      <c r="C49" s="63"/>
      <c r="D49" s="63"/>
      <c r="E49" s="63"/>
      <c r="F49" s="63"/>
      <c r="G49" s="63"/>
      <c r="H49" s="63"/>
      <c r="I49" s="63"/>
      <c r="J49" s="63"/>
      <c r="K49" s="63"/>
      <c r="L49" s="63"/>
      <c r="M49" s="23"/>
      <c r="N49" s="23"/>
      <c r="O49" s="29"/>
    </row>
    <row r="50" spans="1:15" s="22" customFormat="1" ht="13.2" x14ac:dyDescent="0.25">
      <c r="A50" s="63"/>
      <c r="B50" s="100" t="s">
        <v>13</v>
      </c>
      <c r="C50" s="100"/>
      <c r="D50" s="100"/>
      <c r="E50" s="100"/>
      <c r="F50" s="100"/>
      <c r="G50" s="67">
        <v>26952</v>
      </c>
      <c r="H50" s="67">
        <v>31622</v>
      </c>
      <c r="I50" s="67">
        <v>23264</v>
      </c>
      <c r="J50" s="67">
        <v>17169</v>
      </c>
      <c r="K50" s="67">
        <v>13082</v>
      </c>
      <c r="L50" s="63"/>
      <c r="M50" s="23"/>
      <c r="N50" s="23" t="s">
        <v>13</v>
      </c>
      <c r="O50" s="29"/>
    </row>
    <row r="51" spans="1:15" s="22" customFormat="1" ht="13.2" x14ac:dyDescent="0.25">
      <c r="A51" s="63"/>
      <c r="B51" s="63"/>
      <c r="C51" s="63"/>
      <c r="D51" s="63"/>
      <c r="E51" s="63"/>
      <c r="F51" s="63"/>
      <c r="G51" s="63"/>
      <c r="H51" s="63"/>
      <c r="I51" s="63"/>
      <c r="J51" s="63"/>
      <c r="K51" s="63"/>
      <c r="L51" s="63"/>
      <c r="M51" s="23"/>
      <c r="N51" s="23"/>
      <c r="O51" s="29"/>
    </row>
    <row r="52" spans="1:15" s="22" customFormat="1" ht="13.2" x14ac:dyDescent="0.25">
      <c r="A52" s="63"/>
      <c r="B52" s="63"/>
      <c r="C52" s="63"/>
      <c r="D52" s="63"/>
      <c r="E52" s="63"/>
      <c r="F52" s="63"/>
      <c r="G52" s="63"/>
      <c r="H52" s="63"/>
      <c r="I52" s="63"/>
      <c r="J52" s="63"/>
      <c r="K52" s="63"/>
      <c r="L52" s="63"/>
      <c r="M52" s="23"/>
      <c r="N52" s="23"/>
      <c r="O52" s="29"/>
    </row>
    <row r="53" spans="1:15" s="25" customFormat="1" ht="13.2" x14ac:dyDescent="0.25">
      <c r="A53" s="64"/>
      <c r="B53" s="101" t="s">
        <v>284</v>
      </c>
      <c r="C53" s="101"/>
      <c r="D53" s="101"/>
      <c r="E53" s="101"/>
      <c r="F53" s="101"/>
      <c r="G53" s="101"/>
      <c r="H53" s="101"/>
      <c r="I53" s="101"/>
      <c r="J53" s="101"/>
      <c r="K53" s="101"/>
      <c r="L53" s="64"/>
      <c r="M53" s="26" t="s">
        <v>284</v>
      </c>
      <c r="N53" s="26"/>
      <c r="O53" s="30"/>
    </row>
    <row r="54" spans="1:15" s="22" customFormat="1" ht="13.2" x14ac:dyDescent="0.25">
      <c r="A54" s="63"/>
      <c r="B54" s="63"/>
      <c r="C54" s="63"/>
      <c r="D54" s="63"/>
      <c r="E54" s="63"/>
      <c r="F54" s="63"/>
      <c r="G54" s="102"/>
      <c r="H54" s="102"/>
      <c r="I54" s="102"/>
      <c r="J54" s="102"/>
      <c r="K54" s="102"/>
      <c r="L54" s="63"/>
      <c r="M54" s="23"/>
      <c r="N54" s="23"/>
      <c r="O54" s="29"/>
    </row>
    <row r="55" spans="1:15" s="46" customFormat="1" ht="13.2" x14ac:dyDescent="0.25">
      <c r="A55" s="65"/>
      <c r="B55" s="65"/>
      <c r="C55" s="65"/>
      <c r="D55" s="65"/>
      <c r="E55" s="65"/>
      <c r="F55" s="65"/>
      <c r="G55" s="66" t="s">
        <v>248</v>
      </c>
      <c r="H55" s="66" t="s">
        <v>249</v>
      </c>
      <c r="I55" s="66" t="s">
        <v>250</v>
      </c>
      <c r="J55" s="66" t="s">
        <v>251</v>
      </c>
      <c r="K55" s="66" t="s">
        <v>263</v>
      </c>
      <c r="L55" s="65"/>
    </row>
    <row r="56" spans="1:15" s="22" customFormat="1" ht="13.2" x14ac:dyDescent="0.25">
      <c r="A56" s="63"/>
      <c r="B56" s="100" t="s">
        <v>37</v>
      </c>
      <c r="C56" s="100"/>
      <c r="D56" s="100"/>
      <c r="E56" s="100"/>
      <c r="F56" s="100"/>
      <c r="G56" s="68">
        <v>93.1</v>
      </c>
      <c r="H56" s="68">
        <v>93.4</v>
      </c>
      <c r="I56" s="68">
        <v>93.2</v>
      </c>
      <c r="J56" s="68">
        <v>92.7</v>
      </c>
      <c r="K56" s="68">
        <v>92.4</v>
      </c>
      <c r="L56" s="63"/>
      <c r="M56" s="23"/>
      <c r="N56" s="23" t="s">
        <v>37</v>
      </c>
      <c r="O56" s="29"/>
    </row>
    <row r="57" spans="1:15" s="22" customFormat="1" ht="13.2" x14ac:dyDescent="0.25">
      <c r="A57" s="63"/>
      <c r="B57" s="100" t="s">
        <v>91</v>
      </c>
      <c r="C57" s="100"/>
      <c r="D57" s="100"/>
      <c r="E57" s="100"/>
      <c r="F57" s="100"/>
      <c r="G57" s="68">
        <v>5.2</v>
      </c>
      <c r="H57" s="68">
        <v>4.9000000000000004</v>
      </c>
      <c r="I57" s="68">
        <v>5.2</v>
      </c>
      <c r="J57" s="68">
        <v>5.5</v>
      </c>
      <c r="K57" s="68">
        <v>5.9</v>
      </c>
      <c r="L57" s="63"/>
      <c r="M57" s="23"/>
      <c r="N57" s="23" t="s">
        <v>91</v>
      </c>
      <c r="O57" s="29"/>
    </row>
    <row r="58" spans="1:15" s="22" customFormat="1" ht="13.2" x14ac:dyDescent="0.25">
      <c r="A58" s="63"/>
      <c r="B58" s="100" t="s">
        <v>92</v>
      </c>
      <c r="C58" s="100"/>
      <c r="D58" s="100"/>
      <c r="E58" s="100"/>
      <c r="F58" s="100"/>
      <c r="G58" s="68">
        <v>1.7</v>
      </c>
      <c r="H58" s="68">
        <v>1.7</v>
      </c>
      <c r="I58" s="68">
        <v>1.6</v>
      </c>
      <c r="J58" s="68">
        <v>1.8</v>
      </c>
      <c r="K58" s="68">
        <v>1.7</v>
      </c>
      <c r="L58" s="63"/>
      <c r="M58" s="23"/>
      <c r="N58" s="23" t="s">
        <v>92</v>
      </c>
      <c r="O58" s="29"/>
    </row>
    <row r="59" spans="1:15" s="22" customFormat="1" ht="13.2" x14ac:dyDescent="0.25">
      <c r="A59" s="63"/>
      <c r="B59" s="63"/>
      <c r="C59" s="63"/>
      <c r="D59" s="63"/>
      <c r="E59" s="63"/>
      <c r="F59" s="63"/>
      <c r="G59" s="63"/>
      <c r="H59" s="63"/>
      <c r="I59" s="63"/>
      <c r="J59" s="63"/>
      <c r="K59" s="63"/>
      <c r="L59" s="63"/>
      <c r="M59" s="23"/>
      <c r="N59" s="23"/>
      <c r="O59" s="29"/>
    </row>
    <row r="60" spans="1:15" s="22" customFormat="1" ht="13.2" x14ac:dyDescent="0.25">
      <c r="A60" s="63"/>
      <c r="B60" s="100" t="s">
        <v>13</v>
      </c>
      <c r="C60" s="100"/>
      <c r="D60" s="100"/>
      <c r="E60" s="100"/>
      <c r="F60" s="100"/>
      <c r="G60" s="67">
        <v>26799</v>
      </c>
      <c r="H60" s="67">
        <v>31440</v>
      </c>
      <c r="I60" s="67">
        <v>23090</v>
      </c>
      <c r="J60" s="67">
        <v>17079</v>
      </c>
      <c r="K60" s="67">
        <v>12982</v>
      </c>
      <c r="L60" s="63"/>
      <c r="M60" s="23"/>
      <c r="N60" s="23" t="s">
        <v>13</v>
      </c>
      <c r="O60" s="29"/>
    </row>
    <row r="61" spans="1:15" s="22" customFormat="1" ht="13.2" x14ac:dyDescent="0.25">
      <c r="A61" s="63"/>
      <c r="B61" s="63"/>
      <c r="C61" s="63"/>
      <c r="D61" s="63"/>
      <c r="E61" s="63"/>
      <c r="F61" s="63"/>
      <c r="G61" s="63"/>
      <c r="H61" s="63"/>
      <c r="I61" s="63"/>
      <c r="J61" s="63"/>
      <c r="K61" s="63"/>
      <c r="L61" s="63"/>
      <c r="M61" s="23"/>
      <c r="N61" s="23"/>
      <c r="O61" s="29"/>
    </row>
    <row r="62" spans="1:15" s="22" customFormat="1" ht="13.2" x14ac:dyDescent="0.25">
      <c r="A62" s="63"/>
      <c r="B62" s="63"/>
      <c r="C62" s="63"/>
      <c r="D62" s="63"/>
      <c r="E62" s="63"/>
      <c r="F62" s="63"/>
      <c r="G62" s="63"/>
      <c r="H62" s="63"/>
      <c r="I62" s="63"/>
      <c r="J62" s="63"/>
      <c r="K62" s="63"/>
      <c r="L62" s="63"/>
      <c r="M62" s="23"/>
      <c r="N62" s="23"/>
      <c r="O62" s="29"/>
    </row>
    <row r="63" spans="1:15" s="25" customFormat="1" ht="13.2" x14ac:dyDescent="0.25">
      <c r="A63" s="64"/>
      <c r="B63" s="101" t="s">
        <v>285</v>
      </c>
      <c r="C63" s="101"/>
      <c r="D63" s="101"/>
      <c r="E63" s="101"/>
      <c r="F63" s="101"/>
      <c r="G63" s="101"/>
      <c r="H63" s="101"/>
      <c r="I63" s="101"/>
      <c r="J63" s="101"/>
      <c r="K63" s="101"/>
      <c r="L63" s="64"/>
      <c r="M63" s="26" t="s">
        <v>285</v>
      </c>
      <c r="N63" s="26"/>
      <c r="O63" s="30"/>
    </row>
    <row r="64" spans="1:15" s="22" customFormat="1" ht="13.2" x14ac:dyDescent="0.25">
      <c r="A64" s="63"/>
      <c r="B64" s="63"/>
      <c r="C64" s="63"/>
      <c r="D64" s="63"/>
      <c r="E64" s="63"/>
      <c r="F64" s="63"/>
      <c r="G64" s="102"/>
      <c r="H64" s="102"/>
      <c r="I64" s="102"/>
      <c r="J64" s="102"/>
      <c r="K64" s="102"/>
      <c r="L64" s="63"/>
      <c r="M64" s="23"/>
      <c r="N64" s="23"/>
      <c r="O64" s="29"/>
    </row>
    <row r="65" spans="1:15" s="46" customFormat="1" ht="13.2" x14ac:dyDescent="0.25">
      <c r="A65" s="65"/>
      <c r="B65" s="65"/>
      <c r="C65" s="65"/>
      <c r="D65" s="65"/>
      <c r="E65" s="65"/>
      <c r="F65" s="65"/>
      <c r="G65" s="66" t="s">
        <v>248</v>
      </c>
      <c r="H65" s="66" t="s">
        <v>249</v>
      </c>
      <c r="I65" s="66" t="s">
        <v>250</v>
      </c>
      <c r="J65" s="66" t="s">
        <v>251</v>
      </c>
      <c r="K65" s="66" t="s">
        <v>263</v>
      </c>
      <c r="L65" s="65"/>
    </row>
    <row r="66" spans="1:15" s="22" customFormat="1" ht="13.2" x14ac:dyDescent="0.25">
      <c r="A66" s="63"/>
      <c r="B66" s="100" t="s">
        <v>21</v>
      </c>
      <c r="C66" s="100"/>
      <c r="D66" s="100"/>
      <c r="E66" s="100"/>
      <c r="F66" s="100"/>
      <c r="G66" s="68">
        <v>50.3</v>
      </c>
      <c r="H66" s="68">
        <v>53</v>
      </c>
      <c r="I66" s="68">
        <v>49.5</v>
      </c>
      <c r="J66" s="68">
        <v>52</v>
      </c>
      <c r="K66" s="68">
        <v>50.8</v>
      </c>
      <c r="L66" s="63"/>
      <c r="M66" s="23"/>
      <c r="N66" s="23" t="s">
        <v>21</v>
      </c>
      <c r="O66" s="29"/>
    </row>
    <row r="67" spans="1:15" s="22" customFormat="1" ht="13.2" x14ac:dyDescent="0.25">
      <c r="A67" s="63"/>
      <c r="B67" s="100" t="s">
        <v>22</v>
      </c>
      <c r="C67" s="100"/>
      <c r="D67" s="100"/>
      <c r="E67" s="100"/>
      <c r="F67" s="100"/>
      <c r="G67" s="68">
        <v>49.7</v>
      </c>
      <c r="H67" s="68">
        <v>47</v>
      </c>
      <c r="I67" s="68">
        <v>50.5</v>
      </c>
      <c r="J67" s="68">
        <v>48</v>
      </c>
      <c r="K67" s="68">
        <v>49.2</v>
      </c>
      <c r="L67" s="63"/>
      <c r="M67" s="23"/>
      <c r="N67" s="23" t="s">
        <v>22</v>
      </c>
      <c r="O67" s="29"/>
    </row>
    <row r="68" spans="1:15" s="22" customFormat="1" ht="13.2" x14ac:dyDescent="0.25">
      <c r="A68" s="63"/>
      <c r="B68" s="63"/>
      <c r="C68" s="63"/>
      <c r="D68" s="63"/>
      <c r="E68" s="63"/>
      <c r="F68" s="63"/>
      <c r="G68" s="63"/>
      <c r="H68" s="63"/>
      <c r="I68" s="63"/>
      <c r="J68" s="63"/>
      <c r="K68" s="63"/>
      <c r="L68" s="63"/>
      <c r="M68" s="23"/>
      <c r="N68" s="23"/>
      <c r="O68" s="29"/>
    </row>
    <row r="69" spans="1:15" s="22" customFormat="1" ht="13.2" x14ac:dyDescent="0.25">
      <c r="A69" s="63"/>
      <c r="B69" s="100" t="s">
        <v>13</v>
      </c>
      <c r="C69" s="100"/>
      <c r="D69" s="100"/>
      <c r="E69" s="100"/>
      <c r="F69" s="100"/>
      <c r="G69" s="67">
        <v>26944</v>
      </c>
      <c r="H69" s="67">
        <v>31593</v>
      </c>
      <c r="I69" s="67">
        <v>23238</v>
      </c>
      <c r="J69" s="67">
        <v>17142</v>
      </c>
      <c r="K69" s="67">
        <v>13073</v>
      </c>
      <c r="L69" s="63"/>
      <c r="M69" s="23"/>
      <c r="N69" s="23" t="s">
        <v>13</v>
      </c>
      <c r="O69" s="29"/>
    </row>
    <row r="70" spans="1:15" s="22" customFormat="1" ht="13.2" x14ac:dyDescent="0.25">
      <c r="A70" s="63"/>
      <c r="B70" s="63"/>
      <c r="C70" s="63"/>
      <c r="D70" s="63"/>
      <c r="E70" s="63"/>
      <c r="F70" s="63"/>
      <c r="G70" s="63"/>
      <c r="H70" s="63"/>
      <c r="I70" s="63"/>
      <c r="J70" s="63"/>
      <c r="K70" s="63"/>
      <c r="L70" s="63"/>
      <c r="M70" s="23"/>
      <c r="N70" s="23"/>
      <c r="O70" s="29"/>
    </row>
    <row r="71" spans="1:15" s="22" customFormat="1" ht="13.2" x14ac:dyDescent="0.25">
      <c r="A71" s="63"/>
      <c r="B71" s="63"/>
      <c r="C71" s="63"/>
      <c r="D71" s="63"/>
      <c r="E71" s="63"/>
      <c r="F71" s="63"/>
      <c r="G71" s="63"/>
      <c r="H71" s="63"/>
      <c r="I71" s="63"/>
      <c r="J71" s="63"/>
      <c r="K71" s="63"/>
      <c r="L71" s="63"/>
      <c r="M71" s="23"/>
      <c r="N71" s="23"/>
      <c r="O71" s="29"/>
    </row>
    <row r="72" spans="1:15" s="25" customFormat="1" ht="26.4" x14ac:dyDescent="0.25">
      <c r="A72" s="64"/>
      <c r="B72" s="101" t="s">
        <v>286</v>
      </c>
      <c r="C72" s="101"/>
      <c r="D72" s="101"/>
      <c r="E72" s="101"/>
      <c r="F72" s="101"/>
      <c r="G72" s="101"/>
      <c r="H72" s="101"/>
      <c r="I72" s="101"/>
      <c r="J72" s="101"/>
      <c r="K72" s="101"/>
      <c r="L72" s="64"/>
      <c r="M72" s="26" t="s">
        <v>286</v>
      </c>
      <c r="N72" s="26"/>
      <c r="O72" s="30"/>
    </row>
    <row r="73" spans="1:15" s="22" customFormat="1" ht="13.2" x14ac:dyDescent="0.25">
      <c r="A73" s="63"/>
      <c r="B73" s="63"/>
      <c r="C73" s="63"/>
      <c r="D73" s="63"/>
      <c r="E73" s="63"/>
      <c r="F73" s="63"/>
      <c r="G73" s="102"/>
      <c r="H73" s="102"/>
      <c r="I73" s="102"/>
      <c r="J73" s="102"/>
      <c r="K73" s="102"/>
      <c r="L73" s="63"/>
      <c r="M73" s="23"/>
      <c r="N73" s="23"/>
      <c r="O73" s="29"/>
    </row>
    <row r="74" spans="1:15" s="46" customFormat="1" ht="13.2" x14ac:dyDescent="0.25">
      <c r="A74" s="65"/>
      <c r="B74" s="65"/>
      <c r="C74" s="65"/>
      <c r="D74" s="65"/>
      <c r="E74" s="65"/>
      <c r="F74" s="65"/>
      <c r="G74" s="66" t="s">
        <v>248</v>
      </c>
      <c r="H74" s="66" t="s">
        <v>249</v>
      </c>
      <c r="I74" s="66" t="s">
        <v>250</v>
      </c>
      <c r="J74" s="66" t="s">
        <v>251</v>
      </c>
      <c r="K74" s="66" t="s">
        <v>263</v>
      </c>
      <c r="L74" s="65"/>
    </row>
    <row r="75" spans="1:15" s="22" customFormat="1" ht="13.2" x14ac:dyDescent="0.25">
      <c r="A75" s="63"/>
      <c r="B75" s="100" t="s">
        <v>93</v>
      </c>
      <c r="C75" s="100"/>
      <c r="D75" s="100"/>
      <c r="E75" s="100"/>
      <c r="F75" s="100"/>
      <c r="G75" s="68">
        <v>42.6</v>
      </c>
      <c r="H75" s="68">
        <v>42</v>
      </c>
      <c r="I75" s="68">
        <v>42.8</v>
      </c>
      <c r="J75" s="68">
        <v>43.5</v>
      </c>
      <c r="K75" s="68">
        <v>41.8</v>
      </c>
      <c r="L75" s="63"/>
      <c r="M75" s="23"/>
      <c r="N75" s="23" t="s">
        <v>93</v>
      </c>
      <c r="O75" s="29"/>
    </row>
    <row r="76" spans="1:15" s="22" customFormat="1" ht="13.2" x14ac:dyDescent="0.25">
      <c r="A76" s="63"/>
      <c r="B76" s="100" t="s">
        <v>94</v>
      </c>
      <c r="C76" s="100"/>
      <c r="D76" s="100"/>
      <c r="E76" s="100"/>
      <c r="F76" s="100"/>
      <c r="G76" s="68">
        <v>29.6</v>
      </c>
      <c r="H76" s="68">
        <v>31.9</v>
      </c>
      <c r="I76" s="68">
        <v>30.3</v>
      </c>
      <c r="J76" s="68">
        <v>30.2</v>
      </c>
      <c r="K76" s="68">
        <v>32</v>
      </c>
      <c r="L76" s="63"/>
      <c r="M76" s="23"/>
      <c r="N76" s="23" t="s">
        <v>94</v>
      </c>
      <c r="O76" s="29"/>
    </row>
    <row r="77" spans="1:15" s="22" customFormat="1" ht="13.2" x14ac:dyDescent="0.25">
      <c r="A77" s="63"/>
      <c r="B77" s="100" t="s">
        <v>95</v>
      </c>
      <c r="C77" s="100"/>
      <c r="D77" s="100"/>
      <c r="E77" s="100"/>
      <c r="F77" s="100"/>
      <c r="G77" s="68">
        <v>15.3</v>
      </c>
      <c r="H77" s="68">
        <v>14.1</v>
      </c>
      <c r="I77" s="68">
        <v>14.1</v>
      </c>
      <c r="J77" s="68">
        <v>13.8</v>
      </c>
      <c r="K77" s="68">
        <v>13.5</v>
      </c>
      <c r="L77" s="63"/>
      <c r="M77" s="23"/>
      <c r="N77" s="23" t="s">
        <v>95</v>
      </c>
      <c r="O77" s="29"/>
    </row>
    <row r="78" spans="1:15" s="22" customFormat="1" ht="13.2" x14ac:dyDescent="0.25">
      <c r="A78" s="63"/>
      <c r="B78" s="100" t="s">
        <v>96</v>
      </c>
      <c r="C78" s="100"/>
      <c r="D78" s="100"/>
      <c r="E78" s="100"/>
      <c r="F78" s="100"/>
      <c r="G78" s="68">
        <v>12.5</v>
      </c>
      <c r="H78" s="68">
        <v>12</v>
      </c>
      <c r="I78" s="68">
        <v>12.8</v>
      </c>
      <c r="J78" s="68">
        <v>12.5</v>
      </c>
      <c r="K78" s="68">
        <v>12.7</v>
      </c>
      <c r="L78" s="63"/>
      <c r="M78" s="23"/>
      <c r="N78" s="23" t="s">
        <v>96</v>
      </c>
      <c r="O78" s="29"/>
    </row>
    <row r="79" spans="1:15" s="22" customFormat="1" ht="12.75" customHeight="1" x14ac:dyDescent="0.25">
      <c r="A79" s="63"/>
      <c r="B79" s="63"/>
      <c r="C79" s="63"/>
      <c r="D79" s="63"/>
      <c r="E79" s="63"/>
      <c r="F79" s="63"/>
      <c r="G79" s="63"/>
      <c r="H79" s="63"/>
      <c r="I79" s="63"/>
      <c r="J79" s="63"/>
      <c r="K79" s="63"/>
      <c r="L79" s="63"/>
      <c r="M79" s="23"/>
      <c r="N79" s="23"/>
      <c r="O79" s="29"/>
    </row>
    <row r="80" spans="1:15" s="22" customFormat="1" ht="13.2" x14ac:dyDescent="0.25">
      <c r="A80" s="63"/>
      <c r="B80" s="100" t="s">
        <v>13</v>
      </c>
      <c r="C80" s="100"/>
      <c r="D80" s="100"/>
      <c r="E80" s="100"/>
      <c r="F80" s="100"/>
      <c r="G80" s="67">
        <v>13481</v>
      </c>
      <c r="H80" s="67">
        <v>16671</v>
      </c>
      <c r="I80" s="67">
        <v>11472</v>
      </c>
      <c r="J80" s="67">
        <v>8863</v>
      </c>
      <c r="K80" s="67">
        <v>6615</v>
      </c>
      <c r="L80" s="63"/>
      <c r="M80" s="23"/>
      <c r="N80" s="23" t="s">
        <v>13</v>
      </c>
      <c r="O80" s="29"/>
    </row>
    <row r="81" spans="1:15" s="22" customFormat="1" ht="12.75" customHeight="1" x14ac:dyDescent="0.25">
      <c r="A81" s="63"/>
      <c r="B81" s="63"/>
      <c r="C81" s="63"/>
      <c r="D81" s="63"/>
      <c r="E81" s="63"/>
      <c r="F81" s="63"/>
      <c r="G81" s="63"/>
      <c r="H81" s="63"/>
      <c r="I81" s="63"/>
      <c r="J81" s="63"/>
      <c r="K81" s="63"/>
      <c r="L81" s="63"/>
      <c r="M81" s="23"/>
      <c r="N81" s="23"/>
      <c r="O81" s="29"/>
    </row>
    <row r="82" spans="1:15" s="22" customFormat="1" ht="12.75" customHeight="1" x14ac:dyDescent="0.25">
      <c r="A82" s="63"/>
      <c r="B82" s="63"/>
      <c r="C82" s="63"/>
      <c r="D82" s="63"/>
      <c r="E82" s="63"/>
      <c r="F82" s="63"/>
      <c r="G82" s="63"/>
      <c r="H82" s="63"/>
      <c r="I82" s="63"/>
      <c r="J82" s="63"/>
      <c r="K82" s="63"/>
      <c r="L82" s="63"/>
      <c r="M82" s="23"/>
      <c r="N82" s="23"/>
      <c r="O82" s="29"/>
    </row>
    <row r="83" spans="1:15" s="25" customFormat="1" ht="39.6" x14ac:dyDescent="0.25">
      <c r="A83" s="64"/>
      <c r="B83" s="101" t="s">
        <v>287</v>
      </c>
      <c r="C83" s="101"/>
      <c r="D83" s="101"/>
      <c r="E83" s="101"/>
      <c r="F83" s="101"/>
      <c r="G83" s="101"/>
      <c r="H83" s="101"/>
      <c r="I83" s="101"/>
      <c r="J83" s="101"/>
      <c r="K83" s="101"/>
      <c r="L83" s="64"/>
      <c r="M83" s="26" t="s">
        <v>287</v>
      </c>
      <c r="N83" s="26"/>
      <c r="O83" s="30"/>
    </row>
    <row r="84" spans="1:15" s="22" customFormat="1" ht="12.75" customHeight="1" x14ac:dyDescent="0.25">
      <c r="A84" s="63"/>
      <c r="B84" s="63"/>
      <c r="C84" s="63"/>
      <c r="D84" s="63"/>
      <c r="E84" s="63"/>
      <c r="F84" s="63"/>
      <c r="G84" s="102"/>
      <c r="H84" s="102"/>
      <c r="I84" s="102"/>
      <c r="J84" s="102"/>
      <c r="K84" s="102"/>
      <c r="L84" s="63"/>
      <c r="M84" s="23"/>
      <c r="N84" s="23"/>
      <c r="O84" s="29"/>
    </row>
    <row r="85" spans="1:15" s="46" customFormat="1" ht="13.2" x14ac:dyDescent="0.25">
      <c r="A85" s="65"/>
      <c r="B85" s="65"/>
      <c r="C85" s="65"/>
      <c r="D85" s="65"/>
      <c r="E85" s="65"/>
      <c r="F85" s="65"/>
      <c r="G85" s="66" t="s">
        <v>248</v>
      </c>
      <c r="H85" s="66" t="s">
        <v>249</v>
      </c>
      <c r="I85" s="66" t="s">
        <v>250</v>
      </c>
      <c r="J85" s="66" t="s">
        <v>251</v>
      </c>
      <c r="K85" s="66" t="s">
        <v>263</v>
      </c>
      <c r="L85" s="65"/>
    </row>
    <row r="86" spans="1:15" s="22" customFormat="1" ht="13.2" x14ac:dyDescent="0.25">
      <c r="A86" s="63"/>
      <c r="B86" s="100" t="s">
        <v>97</v>
      </c>
      <c r="C86" s="100"/>
      <c r="D86" s="100"/>
      <c r="E86" s="100"/>
      <c r="F86" s="100"/>
      <c r="G86" s="68">
        <v>55.2</v>
      </c>
      <c r="H86" s="68">
        <v>55.1</v>
      </c>
      <c r="I86" s="68">
        <v>57.3</v>
      </c>
      <c r="J86" s="68">
        <v>56</v>
      </c>
      <c r="K86" s="68">
        <v>58.6</v>
      </c>
      <c r="L86" s="63"/>
      <c r="M86" s="23"/>
      <c r="N86" s="23" t="s">
        <v>97</v>
      </c>
      <c r="O86" s="29"/>
    </row>
    <row r="87" spans="1:15" s="22" customFormat="1" ht="13.2" x14ac:dyDescent="0.25">
      <c r="A87" s="63"/>
      <c r="B87" s="100" t="s">
        <v>98</v>
      </c>
      <c r="C87" s="100"/>
      <c r="D87" s="100"/>
      <c r="E87" s="100"/>
      <c r="F87" s="100"/>
      <c r="G87" s="68">
        <v>45.1</v>
      </c>
      <c r="H87" s="68">
        <v>45.7</v>
      </c>
      <c r="I87" s="68">
        <v>46.3</v>
      </c>
      <c r="J87" s="68">
        <v>49.3</v>
      </c>
      <c r="K87" s="68">
        <v>48.8</v>
      </c>
      <c r="L87" s="63"/>
      <c r="M87" s="23"/>
      <c r="N87" s="23" t="s">
        <v>98</v>
      </c>
      <c r="O87" s="29"/>
    </row>
    <row r="88" spans="1:15" s="22" customFormat="1" ht="13.2" x14ac:dyDescent="0.25">
      <c r="A88" s="63"/>
      <c r="B88" s="100" t="s">
        <v>99</v>
      </c>
      <c r="C88" s="100"/>
      <c r="D88" s="100"/>
      <c r="E88" s="100"/>
      <c r="F88" s="100"/>
      <c r="G88" s="68">
        <v>42.6</v>
      </c>
      <c r="H88" s="68">
        <v>40.700000000000003</v>
      </c>
      <c r="I88" s="68">
        <v>43.1</v>
      </c>
      <c r="J88" s="68">
        <v>44.9</v>
      </c>
      <c r="K88" s="68">
        <v>43.9</v>
      </c>
      <c r="L88" s="63"/>
      <c r="M88" s="23"/>
      <c r="N88" s="23" t="s">
        <v>99</v>
      </c>
      <c r="O88" s="29"/>
    </row>
    <row r="89" spans="1:15" s="22" customFormat="1" ht="13.2" x14ac:dyDescent="0.25">
      <c r="A89" s="63"/>
      <c r="B89" s="100" t="s">
        <v>100</v>
      </c>
      <c r="C89" s="100"/>
      <c r="D89" s="100"/>
      <c r="E89" s="100"/>
      <c r="F89" s="100"/>
      <c r="G89" s="68">
        <v>24.6</v>
      </c>
      <c r="H89" s="68">
        <v>23.1</v>
      </c>
      <c r="I89" s="68">
        <v>24.7</v>
      </c>
      <c r="J89" s="68">
        <v>23.5</v>
      </c>
      <c r="K89" s="68">
        <v>22.9</v>
      </c>
      <c r="L89" s="63"/>
      <c r="M89" s="23"/>
      <c r="N89" s="23" t="s">
        <v>100</v>
      </c>
      <c r="O89" s="29"/>
    </row>
    <row r="90" spans="1:15" s="22" customFormat="1" ht="13.2" x14ac:dyDescent="0.25">
      <c r="A90" s="63"/>
      <c r="B90" s="100" t="s">
        <v>101</v>
      </c>
      <c r="C90" s="100"/>
      <c r="D90" s="100"/>
      <c r="E90" s="100"/>
      <c r="F90" s="100"/>
      <c r="G90" s="68">
        <v>10.4</v>
      </c>
      <c r="H90" s="68">
        <v>8.9</v>
      </c>
      <c r="I90" s="68">
        <v>10.1</v>
      </c>
      <c r="J90" s="68">
        <v>9.4</v>
      </c>
      <c r="K90" s="68">
        <v>9.1999999999999993</v>
      </c>
      <c r="L90" s="63"/>
      <c r="M90" s="23"/>
      <c r="N90" s="23" t="s">
        <v>101</v>
      </c>
      <c r="O90" s="29"/>
    </row>
    <row r="91" spans="1:15" s="22" customFormat="1" ht="13.2" x14ac:dyDescent="0.25">
      <c r="A91" s="63"/>
      <c r="B91" s="100" t="s">
        <v>102</v>
      </c>
      <c r="C91" s="100"/>
      <c r="D91" s="100"/>
      <c r="E91" s="100"/>
      <c r="F91" s="100"/>
      <c r="G91" s="68">
        <v>31.4</v>
      </c>
      <c r="H91" s="68">
        <v>31.6</v>
      </c>
      <c r="I91" s="68">
        <v>29.8</v>
      </c>
      <c r="J91" s="68">
        <v>30</v>
      </c>
      <c r="K91" s="68">
        <v>27.6</v>
      </c>
      <c r="L91" s="63"/>
      <c r="M91" s="23"/>
      <c r="N91" s="23" t="s">
        <v>102</v>
      </c>
      <c r="O91" s="29"/>
    </row>
    <row r="92" spans="1:15" s="22" customFormat="1" ht="13.2" x14ac:dyDescent="0.25">
      <c r="A92" s="63"/>
      <c r="B92" s="100" t="s">
        <v>103</v>
      </c>
      <c r="C92" s="100"/>
      <c r="D92" s="100"/>
      <c r="E92" s="100"/>
      <c r="F92" s="100"/>
      <c r="G92" s="68">
        <v>12.3</v>
      </c>
      <c r="H92" s="68">
        <v>10.5</v>
      </c>
      <c r="I92" s="68">
        <v>8.8000000000000007</v>
      </c>
      <c r="J92" s="68">
        <v>8.6</v>
      </c>
      <c r="K92" s="68">
        <v>9.1</v>
      </c>
      <c r="L92" s="63"/>
      <c r="M92" s="23"/>
      <c r="N92" s="23" t="s">
        <v>103</v>
      </c>
      <c r="O92" s="29"/>
    </row>
    <row r="93" spans="1:15" s="22" customFormat="1" ht="13.2" x14ac:dyDescent="0.25">
      <c r="A93" s="63"/>
      <c r="B93" s="100" t="s">
        <v>104</v>
      </c>
      <c r="C93" s="100"/>
      <c r="D93" s="100"/>
      <c r="E93" s="100"/>
      <c r="F93" s="100"/>
      <c r="G93" s="68">
        <v>39.6</v>
      </c>
      <c r="H93" s="68">
        <v>40.4</v>
      </c>
      <c r="I93" s="68">
        <v>38.200000000000003</v>
      </c>
      <c r="J93" s="68">
        <v>40.5</v>
      </c>
      <c r="K93" s="68">
        <v>42.8</v>
      </c>
      <c r="L93" s="63"/>
      <c r="M93" s="23"/>
      <c r="N93" s="23" t="s">
        <v>104</v>
      </c>
      <c r="O93" s="29"/>
    </row>
    <row r="94" spans="1:15" s="22" customFormat="1" ht="13.2" x14ac:dyDescent="0.25">
      <c r="A94" s="63"/>
      <c r="B94" s="100" t="s">
        <v>105</v>
      </c>
      <c r="C94" s="100"/>
      <c r="D94" s="100"/>
      <c r="E94" s="100"/>
      <c r="F94" s="100"/>
      <c r="G94" s="68">
        <v>35.700000000000003</v>
      </c>
      <c r="H94" s="68">
        <v>36.4</v>
      </c>
      <c r="I94" s="68">
        <v>38.299999999999997</v>
      </c>
      <c r="J94" s="68">
        <v>40.6</v>
      </c>
      <c r="K94" s="68">
        <v>42.2</v>
      </c>
      <c r="L94" s="63"/>
      <c r="M94" s="23"/>
      <c r="N94" s="23" t="s">
        <v>105</v>
      </c>
      <c r="O94" s="29"/>
    </row>
    <row r="95" spans="1:15" s="22" customFormat="1" ht="13.2" x14ac:dyDescent="0.25">
      <c r="A95" s="63"/>
      <c r="B95" s="100" t="s">
        <v>20</v>
      </c>
      <c r="C95" s="100"/>
      <c r="D95" s="100"/>
      <c r="E95" s="100"/>
      <c r="F95" s="100"/>
      <c r="G95" s="68">
        <v>8.1</v>
      </c>
      <c r="H95" s="68">
        <v>6.7</v>
      </c>
      <c r="I95" s="68">
        <v>6.9</v>
      </c>
      <c r="J95" s="68">
        <v>7</v>
      </c>
      <c r="K95" s="68">
        <v>6.8</v>
      </c>
      <c r="L95" s="63"/>
      <c r="M95" s="23"/>
      <c r="N95" s="23" t="s">
        <v>20</v>
      </c>
      <c r="O95" s="29"/>
    </row>
    <row r="96" spans="1:15" s="22" customFormat="1" ht="12.75" customHeight="1" x14ac:dyDescent="0.25">
      <c r="A96" s="63"/>
      <c r="B96" s="63"/>
      <c r="C96" s="63"/>
      <c r="D96" s="63"/>
      <c r="E96" s="63"/>
      <c r="F96" s="63"/>
      <c r="G96" s="63"/>
      <c r="H96" s="63"/>
      <c r="I96" s="63"/>
      <c r="J96" s="63"/>
      <c r="K96" s="63"/>
      <c r="L96" s="63"/>
      <c r="M96" s="23"/>
      <c r="N96" s="23"/>
      <c r="O96" s="29"/>
    </row>
    <row r="97" spans="1:15" s="22" customFormat="1" ht="13.2" x14ac:dyDescent="0.25">
      <c r="A97" s="63"/>
      <c r="B97" s="100" t="s">
        <v>13</v>
      </c>
      <c r="C97" s="100"/>
      <c r="D97" s="100"/>
      <c r="E97" s="100"/>
      <c r="F97" s="100"/>
      <c r="G97" s="67">
        <v>7719</v>
      </c>
      <c r="H97" s="67">
        <v>9649</v>
      </c>
      <c r="I97" s="67">
        <v>6543</v>
      </c>
      <c r="J97" s="67">
        <v>4998</v>
      </c>
      <c r="K97" s="67">
        <v>3833</v>
      </c>
      <c r="L97" s="63"/>
      <c r="M97" s="23"/>
      <c r="N97" s="23" t="s">
        <v>13</v>
      </c>
      <c r="O97" s="29"/>
    </row>
    <row r="98" spans="1:15" s="22" customFormat="1" ht="12.75"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4+5iuMty7GVZk1mW+C35EswKu+dB7n0DkLDiSVKNSmX3G3HElUshioxzJqIzA91JurtGmq3WNwaRUdy9diKnEA==" saltValue="gmhpZZaw+0rhTjDVcERAdQ==" spinCount="100000" sheet="1" objects="1" scenarios="1"/>
  <mergeCells count="70">
    <mergeCell ref="B14:F14"/>
    <mergeCell ref="A1:B2"/>
    <mergeCell ref="C1:J1"/>
    <mergeCell ref="C2:K2"/>
    <mergeCell ref="B5:K5"/>
    <mergeCell ref="G6:K6"/>
    <mergeCell ref="B8:F8"/>
    <mergeCell ref="B9:F9"/>
    <mergeCell ref="B10:F10"/>
    <mergeCell ref="B11:F11"/>
    <mergeCell ref="B12:F12"/>
    <mergeCell ref="B13:F13"/>
    <mergeCell ref="B30:F30"/>
    <mergeCell ref="B15:F15"/>
    <mergeCell ref="B17:F17"/>
    <mergeCell ref="B20:K20"/>
    <mergeCell ref="G21:K21"/>
    <mergeCell ref="B23:F23"/>
    <mergeCell ref="B24:F24"/>
    <mergeCell ref="B25:F25"/>
    <mergeCell ref="B26:F26"/>
    <mergeCell ref="B27:F27"/>
    <mergeCell ref="B28:F28"/>
    <mergeCell ref="B29:F29"/>
    <mergeCell ref="B46:F46"/>
    <mergeCell ref="B31:F31"/>
    <mergeCell ref="B32:F32"/>
    <mergeCell ref="B33:F33"/>
    <mergeCell ref="B34:F34"/>
    <mergeCell ref="B35:F35"/>
    <mergeCell ref="B37:F37"/>
    <mergeCell ref="B40:K40"/>
    <mergeCell ref="G41:K41"/>
    <mergeCell ref="B43:F43"/>
    <mergeCell ref="B44:F44"/>
    <mergeCell ref="B45:F45"/>
    <mergeCell ref="B66:F66"/>
    <mergeCell ref="B47:F47"/>
    <mergeCell ref="B48:F48"/>
    <mergeCell ref="B50:F50"/>
    <mergeCell ref="B53:K53"/>
    <mergeCell ref="G54:K54"/>
    <mergeCell ref="B56:F56"/>
    <mergeCell ref="B57:F57"/>
    <mergeCell ref="B58:F58"/>
    <mergeCell ref="B60:F60"/>
    <mergeCell ref="B63:K63"/>
    <mergeCell ref="G64:K64"/>
    <mergeCell ref="B86:F86"/>
    <mergeCell ref="B67:F67"/>
    <mergeCell ref="B69:F69"/>
    <mergeCell ref="B72:K72"/>
    <mergeCell ref="G73:K73"/>
    <mergeCell ref="B75:F75"/>
    <mergeCell ref="B76:F76"/>
    <mergeCell ref="B77:F77"/>
    <mergeCell ref="B78:F78"/>
    <mergeCell ref="B80:F80"/>
    <mergeCell ref="B83:K83"/>
    <mergeCell ref="G84:K84"/>
    <mergeCell ref="B93:F93"/>
    <mergeCell ref="B94:F94"/>
    <mergeCell ref="B95:F95"/>
    <mergeCell ref="B97:F97"/>
    <mergeCell ref="B87:F87"/>
    <mergeCell ref="B88:F88"/>
    <mergeCell ref="B89:F89"/>
    <mergeCell ref="B90:F90"/>
    <mergeCell ref="B91:F91"/>
    <mergeCell ref="B92:F92"/>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95E8F-F0AE-476B-8164-7E1B275A39A5}">
  <sheetPr codeName="Sheet17"/>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3" t="s">
        <v>310</v>
      </c>
      <c r="B1" s="103"/>
      <c r="C1" s="104" t="s">
        <v>52</v>
      </c>
      <c r="D1" s="104"/>
      <c r="E1" s="104"/>
      <c r="F1" s="104"/>
      <c r="G1" s="104"/>
      <c r="H1" s="104"/>
      <c r="I1" s="104"/>
      <c r="J1" s="104"/>
      <c r="K1" s="45"/>
      <c r="L1" s="4"/>
      <c r="M1" s="20"/>
      <c r="N1" s="20"/>
      <c r="O1" s="31"/>
    </row>
    <row r="2" spans="1:15" s="5" customFormat="1" ht="17.25" customHeight="1" x14ac:dyDescent="0.3">
      <c r="A2" s="88"/>
      <c r="B2" s="88"/>
      <c r="C2" s="89" t="s">
        <v>308</v>
      </c>
      <c r="D2" s="89"/>
      <c r="E2" s="89"/>
      <c r="F2" s="89"/>
      <c r="G2" s="89"/>
      <c r="H2" s="89"/>
      <c r="I2" s="89"/>
      <c r="J2" s="89"/>
      <c r="K2" s="89"/>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39.6" x14ac:dyDescent="0.25">
      <c r="A5" s="64"/>
      <c r="B5" s="101" t="s">
        <v>288</v>
      </c>
      <c r="C5" s="101"/>
      <c r="D5" s="101"/>
      <c r="E5" s="101"/>
      <c r="F5" s="101"/>
      <c r="G5" s="101"/>
      <c r="H5" s="101"/>
      <c r="I5" s="101"/>
      <c r="J5" s="101"/>
      <c r="K5" s="101"/>
      <c r="L5" s="64"/>
      <c r="M5" s="26" t="s">
        <v>288</v>
      </c>
      <c r="N5" s="26"/>
      <c r="O5" s="30"/>
    </row>
    <row r="6" spans="1:15" s="22" customFormat="1" ht="13.2" x14ac:dyDescent="0.25">
      <c r="A6" s="63"/>
      <c r="B6" s="63"/>
      <c r="C6" s="63"/>
      <c r="D6" s="63"/>
      <c r="E6" s="63"/>
      <c r="F6" s="63"/>
      <c r="G6" s="102"/>
      <c r="H6" s="102"/>
      <c r="I6" s="102"/>
      <c r="J6" s="102"/>
      <c r="K6" s="102"/>
      <c r="L6" s="63"/>
      <c r="M6" s="23"/>
      <c r="N6" s="23"/>
      <c r="O6" s="29"/>
    </row>
    <row r="7" spans="1:15" s="46" customFormat="1" ht="13.2" x14ac:dyDescent="0.25">
      <c r="A7" s="65"/>
      <c r="B7" s="65"/>
      <c r="C7" s="65"/>
      <c r="D7" s="65"/>
      <c r="E7" s="65"/>
      <c r="F7" s="65"/>
      <c r="G7" s="66" t="s">
        <v>248</v>
      </c>
      <c r="H7" s="66" t="s">
        <v>249</v>
      </c>
      <c r="I7" s="66" t="s">
        <v>250</v>
      </c>
      <c r="J7" s="66" t="s">
        <v>251</v>
      </c>
      <c r="K7" s="66" t="s">
        <v>263</v>
      </c>
      <c r="L7" s="65"/>
    </row>
    <row r="8" spans="1:15" s="22" customFormat="1" ht="13.2" x14ac:dyDescent="0.25">
      <c r="A8" s="63"/>
      <c r="B8" s="100" t="s">
        <v>106</v>
      </c>
      <c r="C8" s="100"/>
      <c r="D8" s="100"/>
      <c r="E8" s="100"/>
      <c r="F8" s="100"/>
      <c r="G8" s="68" t="s">
        <v>311</v>
      </c>
      <c r="H8" s="68">
        <v>81.400000000000006</v>
      </c>
      <c r="I8" s="68">
        <v>83.3</v>
      </c>
      <c r="J8" s="68">
        <v>83.4</v>
      </c>
      <c r="K8" s="68">
        <v>82.6</v>
      </c>
      <c r="L8" s="63"/>
      <c r="M8" s="23"/>
      <c r="N8" s="23" t="s">
        <v>106</v>
      </c>
      <c r="O8" s="29"/>
    </row>
    <row r="9" spans="1:15" s="22" customFormat="1" ht="13.2" x14ac:dyDescent="0.25">
      <c r="A9" s="63"/>
      <c r="B9" s="100" t="s">
        <v>266</v>
      </c>
      <c r="C9" s="100"/>
      <c r="D9" s="100"/>
      <c r="E9" s="100"/>
      <c r="F9" s="100"/>
      <c r="G9" s="68" t="s">
        <v>311</v>
      </c>
      <c r="H9" s="68" t="s">
        <v>311</v>
      </c>
      <c r="I9" s="68" t="s">
        <v>311</v>
      </c>
      <c r="J9" s="68" t="s">
        <v>311</v>
      </c>
      <c r="K9" s="68">
        <v>31.6</v>
      </c>
      <c r="L9" s="63"/>
      <c r="M9" s="23"/>
      <c r="N9" s="23" t="s">
        <v>266</v>
      </c>
      <c r="O9" s="29"/>
    </row>
    <row r="10" spans="1:15" s="22" customFormat="1" ht="13.2" x14ac:dyDescent="0.25">
      <c r="A10" s="63"/>
      <c r="B10" s="100" t="s">
        <v>107</v>
      </c>
      <c r="C10" s="100"/>
      <c r="D10" s="100"/>
      <c r="E10" s="100"/>
      <c r="F10" s="100"/>
      <c r="G10" s="68" t="s">
        <v>311</v>
      </c>
      <c r="H10" s="68">
        <v>48.1</v>
      </c>
      <c r="I10" s="68">
        <v>47.5</v>
      </c>
      <c r="J10" s="68">
        <v>46.6</v>
      </c>
      <c r="K10" s="68">
        <v>45.4</v>
      </c>
      <c r="L10" s="63"/>
      <c r="M10" s="23"/>
      <c r="N10" s="23" t="s">
        <v>107</v>
      </c>
      <c r="O10" s="29"/>
    </row>
    <row r="11" spans="1:15" s="22" customFormat="1" ht="13.2" x14ac:dyDescent="0.25">
      <c r="A11" s="63"/>
      <c r="B11" s="100" t="s">
        <v>108</v>
      </c>
      <c r="C11" s="100"/>
      <c r="D11" s="100"/>
      <c r="E11" s="100"/>
      <c r="F11" s="100"/>
      <c r="G11" s="68" t="s">
        <v>311</v>
      </c>
      <c r="H11" s="68">
        <v>75.2</v>
      </c>
      <c r="I11" s="68">
        <v>74.7</v>
      </c>
      <c r="J11" s="68">
        <v>74.8</v>
      </c>
      <c r="K11" s="68">
        <v>75.400000000000006</v>
      </c>
      <c r="L11" s="63"/>
      <c r="M11" s="23"/>
      <c r="N11" s="23" t="s">
        <v>108</v>
      </c>
      <c r="O11" s="29"/>
    </row>
    <row r="12" spans="1:15" s="25" customFormat="1" ht="13.2" x14ac:dyDescent="0.25">
      <c r="A12" s="63"/>
      <c r="B12" s="100" t="s">
        <v>109</v>
      </c>
      <c r="C12" s="100"/>
      <c r="D12" s="100"/>
      <c r="E12" s="100"/>
      <c r="F12" s="100"/>
      <c r="G12" s="68" t="s">
        <v>311</v>
      </c>
      <c r="H12" s="68">
        <v>78.3</v>
      </c>
      <c r="I12" s="68">
        <v>77.7</v>
      </c>
      <c r="J12" s="68">
        <v>76.8</v>
      </c>
      <c r="K12" s="68">
        <v>79.8</v>
      </c>
      <c r="L12" s="63"/>
      <c r="M12" s="26"/>
      <c r="N12" s="26" t="s">
        <v>109</v>
      </c>
      <c r="O12" s="30"/>
    </row>
    <row r="13" spans="1:15" s="25" customFormat="1" ht="13.2" x14ac:dyDescent="0.25">
      <c r="A13" s="63"/>
      <c r="B13" s="100" t="s">
        <v>110</v>
      </c>
      <c r="C13" s="100"/>
      <c r="D13" s="100"/>
      <c r="E13" s="100"/>
      <c r="F13" s="100"/>
      <c r="G13" s="68" t="s">
        <v>311</v>
      </c>
      <c r="H13" s="68">
        <v>74.599999999999994</v>
      </c>
      <c r="I13" s="68">
        <v>73.900000000000006</v>
      </c>
      <c r="J13" s="68">
        <v>72.8</v>
      </c>
      <c r="K13" s="68">
        <v>74.599999999999994</v>
      </c>
      <c r="L13" s="63"/>
      <c r="M13" s="26"/>
      <c r="N13" s="26" t="s">
        <v>110</v>
      </c>
      <c r="O13" s="30"/>
    </row>
    <row r="14" spans="1:15" s="25" customFormat="1" ht="13.2" x14ac:dyDescent="0.25">
      <c r="A14" s="63"/>
      <c r="B14" s="100" t="s">
        <v>111</v>
      </c>
      <c r="C14" s="100"/>
      <c r="D14" s="100"/>
      <c r="E14" s="100"/>
      <c r="F14" s="100"/>
      <c r="G14" s="68" t="s">
        <v>311</v>
      </c>
      <c r="H14" s="68">
        <v>62</v>
      </c>
      <c r="I14" s="68">
        <v>61.1</v>
      </c>
      <c r="J14" s="68">
        <v>59.8</v>
      </c>
      <c r="K14" s="68">
        <v>62.1</v>
      </c>
      <c r="L14" s="63"/>
      <c r="M14" s="26"/>
      <c r="N14" s="26" t="s">
        <v>111</v>
      </c>
      <c r="O14" s="30"/>
    </row>
    <row r="15" spans="1:15" s="22" customFormat="1" ht="13.2" x14ac:dyDescent="0.25">
      <c r="A15" s="63"/>
      <c r="B15" s="100" t="s">
        <v>112</v>
      </c>
      <c r="C15" s="100"/>
      <c r="D15" s="100"/>
      <c r="E15" s="100"/>
      <c r="F15" s="100"/>
      <c r="G15" s="68" t="s">
        <v>311</v>
      </c>
      <c r="H15" s="68">
        <v>82.4</v>
      </c>
      <c r="I15" s="68">
        <v>81.599999999999994</v>
      </c>
      <c r="J15" s="68">
        <v>79.2</v>
      </c>
      <c r="K15" s="68">
        <v>79.900000000000006</v>
      </c>
      <c r="L15" s="63"/>
      <c r="M15" s="23"/>
      <c r="N15" s="23" t="s">
        <v>112</v>
      </c>
      <c r="O15" s="29"/>
    </row>
    <row r="16" spans="1:15" s="22" customFormat="1" ht="13.2" x14ac:dyDescent="0.25">
      <c r="A16" s="63"/>
      <c r="B16" s="100" t="s">
        <v>113</v>
      </c>
      <c r="C16" s="100"/>
      <c r="D16" s="100"/>
      <c r="E16" s="100"/>
      <c r="F16" s="100"/>
      <c r="G16" s="68" t="s">
        <v>311</v>
      </c>
      <c r="H16" s="68">
        <v>78.400000000000006</v>
      </c>
      <c r="I16" s="68">
        <v>77.099999999999994</v>
      </c>
      <c r="J16" s="68">
        <v>73.400000000000006</v>
      </c>
      <c r="K16" s="68">
        <v>74.900000000000006</v>
      </c>
      <c r="L16" s="63"/>
      <c r="M16" s="23"/>
      <c r="N16" s="23" t="s">
        <v>113</v>
      </c>
      <c r="O16" s="29"/>
    </row>
    <row r="17" spans="1:15" s="22" customFormat="1" ht="13.2" x14ac:dyDescent="0.25">
      <c r="A17" s="63"/>
      <c r="B17" s="100" t="s">
        <v>20</v>
      </c>
      <c r="C17" s="100"/>
      <c r="D17" s="100"/>
      <c r="E17" s="100"/>
      <c r="F17" s="100"/>
      <c r="G17" s="68" t="s">
        <v>311</v>
      </c>
      <c r="H17" s="68">
        <v>2.2999999999999998</v>
      </c>
      <c r="I17" s="68">
        <v>1.9</v>
      </c>
      <c r="J17" s="68">
        <v>2</v>
      </c>
      <c r="K17" s="68">
        <v>1.5</v>
      </c>
      <c r="L17" s="63"/>
      <c r="M17" s="23"/>
      <c r="N17" s="23" t="s">
        <v>20</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100" t="s">
        <v>13</v>
      </c>
      <c r="C19" s="100"/>
      <c r="D19" s="100"/>
      <c r="E19" s="100"/>
      <c r="F19" s="100"/>
      <c r="G19" s="67" t="s">
        <v>311</v>
      </c>
      <c r="H19" s="67">
        <v>30430</v>
      </c>
      <c r="I19" s="67">
        <v>22336</v>
      </c>
      <c r="J19" s="67">
        <v>16414</v>
      </c>
      <c r="K19" s="67">
        <v>12428</v>
      </c>
      <c r="L19" s="63"/>
      <c r="M19" s="23"/>
      <c r="N19" s="23" t="s">
        <v>13</v>
      </c>
      <c r="O19" s="29"/>
    </row>
    <row r="20" spans="1:15" s="22" customFormat="1" ht="13.2" x14ac:dyDescent="0.25">
      <c r="A20" s="63"/>
      <c r="B20" s="63"/>
      <c r="C20" s="63"/>
      <c r="D20" s="63"/>
      <c r="E20" s="63"/>
      <c r="F20" s="63"/>
      <c r="G20" s="63"/>
      <c r="H20" s="63"/>
      <c r="I20" s="63"/>
      <c r="J20" s="63"/>
      <c r="K20" s="63"/>
      <c r="L20" s="63"/>
      <c r="M20" s="23"/>
      <c r="N20" s="23"/>
      <c r="O20" s="29"/>
    </row>
    <row r="21" spans="1:15" s="22" customFormat="1" ht="13.2" x14ac:dyDescent="0.25">
      <c r="A21" s="63"/>
      <c r="B21" s="63"/>
      <c r="C21" s="63"/>
      <c r="D21" s="63"/>
      <c r="E21" s="63"/>
      <c r="F21" s="63"/>
      <c r="G21" s="63"/>
      <c r="H21" s="63"/>
      <c r="I21" s="63"/>
      <c r="J21" s="63"/>
      <c r="K21" s="63"/>
      <c r="L21" s="63"/>
      <c r="M21" s="23"/>
      <c r="N21" s="23"/>
      <c r="O21" s="29"/>
    </row>
    <row r="22" spans="1:15" s="25" customFormat="1" ht="26.4" x14ac:dyDescent="0.25">
      <c r="A22" s="64"/>
      <c r="B22" s="101" t="s">
        <v>289</v>
      </c>
      <c r="C22" s="101"/>
      <c r="D22" s="101"/>
      <c r="E22" s="101"/>
      <c r="F22" s="101"/>
      <c r="G22" s="101"/>
      <c r="H22" s="101"/>
      <c r="I22" s="101"/>
      <c r="J22" s="101"/>
      <c r="K22" s="101"/>
      <c r="L22" s="64"/>
      <c r="M22" s="26" t="s">
        <v>289</v>
      </c>
      <c r="N22" s="26"/>
      <c r="O22" s="30"/>
    </row>
    <row r="23" spans="1:15" s="22" customFormat="1" ht="13.2" x14ac:dyDescent="0.25">
      <c r="A23" s="63"/>
      <c r="B23" s="63"/>
      <c r="C23" s="63"/>
      <c r="D23" s="63"/>
      <c r="E23" s="63"/>
      <c r="F23" s="63"/>
      <c r="G23" s="102"/>
      <c r="H23" s="102"/>
      <c r="I23" s="102"/>
      <c r="J23" s="102"/>
      <c r="K23" s="102"/>
      <c r="L23" s="63"/>
      <c r="M23" s="23"/>
      <c r="N23" s="23"/>
      <c r="O23" s="29"/>
    </row>
    <row r="24" spans="1:15" s="46" customFormat="1" ht="13.2" x14ac:dyDescent="0.25">
      <c r="A24" s="65"/>
      <c r="B24" s="65"/>
      <c r="C24" s="65"/>
      <c r="D24" s="65"/>
      <c r="E24" s="65"/>
      <c r="F24" s="65"/>
      <c r="G24" s="66" t="s">
        <v>248</v>
      </c>
      <c r="H24" s="66" t="s">
        <v>249</v>
      </c>
      <c r="I24" s="66" t="s">
        <v>250</v>
      </c>
      <c r="J24" s="66" t="s">
        <v>251</v>
      </c>
      <c r="K24" s="66" t="s">
        <v>263</v>
      </c>
      <c r="L24" s="65"/>
    </row>
    <row r="25" spans="1:15" s="22" customFormat="1" ht="13.2" x14ac:dyDescent="0.25">
      <c r="A25" s="63"/>
      <c r="B25" s="100" t="s">
        <v>114</v>
      </c>
      <c r="C25" s="100"/>
      <c r="D25" s="100"/>
      <c r="E25" s="100"/>
      <c r="F25" s="100"/>
      <c r="G25" s="68" t="s">
        <v>311</v>
      </c>
      <c r="H25" s="68">
        <v>80.7</v>
      </c>
      <c r="I25" s="68">
        <v>79.400000000000006</v>
      </c>
      <c r="J25" s="68">
        <v>78.3</v>
      </c>
      <c r="K25" s="68">
        <v>80</v>
      </c>
      <c r="L25" s="63"/>
      <c r="M25" s="23"/>
      <c r="N25" s="23" t="s">
        <v>114</v>
      </c>
      <c r="O25" s="29"/>
    </row>
    <row r="26" spans="1:15" s="22" customFormat="1" ht="13.2" x14ac:dyDescent="0.25">
      <c r="A26" s="63"/>
      <c r="B26" s="100" t="s">
        <v>115</v>
      </c>
      <c r="C26" s="100"/>
      <c r="D26" s="100"/>
      <c r="E26" s="100"/>
      <c r="F26" s="100"/>
      <c r="G26" s="68" t="s">
        <v>311</v>
      </c>
      <c r="H26" s="68">
        <v>56.5</v>
      </c>
      <c r="I26" s="68">
        <v>53.3</v>
      </c>
      <c r="J26" s="68">
        <v>51.3</v>
      </c>
      <c r="K26" s="68">
        <v>51</v>
      </c>
      <c r="L26" s="63"/>
      <c r="M26" s="23"/>
      <c r="N26" s="23" t="s">
        <v>115</v>
      </c>
      <c r="O26" s="29"/>
    </row>
    <row r="27" spans="1:15" s="22" customFormat="1" ht="13.2" x14ac:dyDescent="0.25">
      <c r="A27" s="63"/>
      <c r="B27" s="100" t="s">
        <v>116</v>
      </c>
      <c r="C27" s="100"/>
      <c r="D27" s="100"/>
      <c r="E27" s="100"/>
      <c r="F27" s="100"/>
      <c r="G27" s="68" t="s">
        <v>311</v>
      </c>
      <c r="H27" s="68">
        <v>87.8</v>
      </c>
      <c r="I27" s="68">
        <v>87.6</v>
      </c>
      <c r="J27" s="68">
        <v>86.1</v>
      </c>
      <c r="K27" s="68">
        <v>86.5</v>
      </c>
      <c r="L27" s="63"/>
      <c r="M27" s="23"/>
      <c r="N27" s="23" t="s">
        <v>116</v>
      </c>
      <c r="O27" s="29"/>
    </row>
    <row r="28" spans="1:15" s="22" customFormat="1" ht="26.4" x14ac:dyDescent="0.25">
      <c r="A28" s="63"/>
      <c r="B28" s="100" t="s">
        <v>117</v>
      </c>
      <c r="C28" s="100"/>
      <c r="D28" s="100"/>
      <c r="E28" s="100"/>
      <c r="F28" s="100"/>
      <c r="G28" s="68" t="s">
        <v>311</v>
      </c>
      <c r="H28" s="68">
        <v>74.7</v>
      </c>
      <c r="I28" s="68">
        <v>72.3</v>
      </c>
      <c r="J28" s="68">
        <v>69.900000000000006</v>
      </c>
      <c r="K28" s="68">
        <v>71.400000000000006</v>
      </c>
      <c r="L28" s="63"/>
      <c r="M28" s="23"/>
      <c r="N28" s="23" t="s">
        <v>117</v>
      </c>
      <c r="O28" s="29"/>
    </row>
    <row r="29" spans="1:15" s="22" customFormat="1" ht="13.2" x14ac:dyDescent="0.25">
      <c r="A29" s="63"/>
      <c r="B29" s="100" t="s">
        <v>118</v>
      </c>
      <c r="C29" s="100"/>
      <c r="D29" s="100"/>
      <c r="E29" s="100"/>
      <c r="F29" s="100"/>
      <c r="G29" s="68" t="s">
        <v>311</v>
      </c>
      <c r="H29" s="68">
        <v>82.6</v>
      </c>
      <c r="I29" s="68">
        <v>80.099999999999994</v>
      </c>
      <c r="J29" s="68">
        <v>78.5</v>
      </c>
      <c r="K29" s="68">
        <v>79</v>
      </c>
      <c r="L29" s="63"/>
      <c r="M29" s="23"/>
      <c r="N29" s="23" t="s">
        <v>118</v>
      </c>
      <c r="O29" s="29"/>
    </row>
    <row r="30" spans="1:15" s="22" customFormat="1" ht="13.2" x14ac:dyDescent="0.25">
      <c r="A30" s="63"/>
      <c r="B30" s="100" t="s">
        <v>119</v>
      </c>
      <c r="C30" s="100"/>
      <c r="D30" s="100"/>
      <c r="E30" s="100"/>
      <c r="F30" s="100"/>
      <c r="G30" s="68" t="s">
        <v>311</v>
      </c>
      <c r="H30" s="68">
        <v>74.900000000000006</v>
      </c>
      <c r="I30" s="68">
        <v>73.099999999999994</v>
      </c>
      <c r="J30" s="68">
        <v>72.2</v>
      </c>
      <c r="K30" s="68">
        <v>72.7</v>
      </c>
      <c r="L30" s="63"/>
      <c r="M30" s="23"/>
      <c r="N30" s="23" t="s">
        <v>119</v>
      </c>
      <c r="O30" s="29"/>
    </row>
    <row r="31" spans="1:15" s="22" customFormat="1" ht="13.2" x14ac:dyDescent="0.25">
      <c r="A31" s="63"/>
      <c r="B31" s="100" t="s">
        <v>120</v>
      </c>
      <c r="C31" s="100"/>
      <c r="D31" s="100"/>
      <c r="E31" s="100"/>
      <c r="F31" s="100"/>
      <c r="G31" s="68" t="s">
        <v>311</v>
      </c>
      <c r="H31" s="68">
        <v>41.9</v>
      </c>
      <c r="I31" s="68">
        <v>39.6</v>
      </c>
      <c r="J31" s="68">
        <v>38.1</v>
      </c>
      <c r="K31" s="68">
        <v>37.6</v>
      </c>
      <c r="L31" s="63"/>
      <c r="M31" s="23"/>
      <c r="N31" s="23" t="s">
        <v>120</v>
      </c>
      <c r="O31" s="29"/>
    </row>
    <row r="32" spans="1:15" s="22" customFormat="1" ht="13.2" x14ac:dyDescent="0.25">
      <c r="A32" s="63"/>
      <c r="B32" s="100" t="s">
        <v>121</v>
      </c>
      <c r="C32" s="100"/>
      <c r="D32" s="100"/>
      <c r="E32" s="100"/>
      <c r="F32" s="100"/>
      <c r="G32" s="68" t="s">
        <v>311</v>
      </c>
      <c r="H32" s="68">
        <v>67.400000000000006</v>
      </c>
      <c r="I32" s="68">
        <v>69.599999999999994</v>
      </c>
      <c r="J32" s="68">
        <v>68</v>
      </c>
      <c r="K32" s="68">
        <v>71</v>
      </c>
      <c r="L32" s="63"/>
      <c r="M32" s="23"/>
      <c r="N32" s="23" t="s">
        <v>121</v>
      </c>
      <c r="O32" s="29"/>
    </row>
    <row r="33" spans="1:15" s="22" customFormat="1" ht="13.2" x14ac:dyDescent="0.25">
      <c r="A33" s="63"/>
      <c r="B33" s="100" t="s">
        <v>20</v>
      </c>
      <c r="C33" s="100"/>
      <c r="D33" s="100"/>
      <c r="E33" s="100"/>
      <c r="F33" s="100"/>
      <c r="G33" s="68" t="s">
        <v>311</v>
      </c>
      <c r="H33" s="68">
        <v>1.5</v>
      </c>
      <c r="I33" s="68">
        <v>1.4</v>
      </c>
      <c r="J33" s="68">
        <v>1.2</v>
      </c>
      <c r="K33" s="68">
        <v>0.9</v>
      </c>
      <c r="L33" s="63"/>
      <c r="M33" s="23"/>
      <c r="N33" s="23" t="s">
        <v>20</v>
      </c>
      <c r="O33" s="29"/>
    </row>
    <row r="34" spans="1:15" s="22" customFormat="1" ht="13.2" x14ac:dyDescent="0.25">
      <c r="A34" s="63"/>
      <c r="B34" s="63"/>
      <c r="C34" s="63"/>
      <c r="D34" s="63"/>
      <c r="E34" s="63"/>
      <c r="F34" s="63"/>
      <c r="G34" s="63"/>
      <c r="H34" s="63"/>
      <c r="I34" s="63"/>
      <c r="J34" s="63"/>
      <c r="K34" s="63"/>
      <c r="L34" s="63"/>
      <c r="M34" s="23"/>
      <c r="N34" s="23"/>
      <c r="O34" s="29"/>
    </row>
    <row r="35" spans="1:15" s="22" customFormat="1" ht="13.2" x14ac:dyDescent="0.25">
      <c r="A35" s="63"/>
      <c r="B35" s="100" t="s">
        <v>13</v>
      </c>
      <c r="C35" s="100"/>
      <c r="D35" s="100"/>
      <c r="E35" s="100"/>
      <c r="F35" s="100"/>
      <c r="G35" s="67" t="s">
        <v>311</v>
      </c>
      <c r="H35" s="67">
        <v>30321</v>
      </c>
      <c r="I35" s="67">
        <v>22227</v>
      </c>
      <c r="J35" s="67">
        <v>16315</v>
      </c>
      <c r="K35" s="67">
        <v>12367</v>
      </c>
      <c r="L35" s="63"/>
      <c r="M35" s="23"/>
      <c r="N35" s="23" t="s">
        <v>13</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x14ac:dyDescent="0.25">
      <c r="A37" s="63"/>
      <c r="B37" s="63"/>
      <c r="C37" s="63"/>
      <c r="D37" s="63"/>
      <c r="E37" s="63"/>
      <c r="F37" s="63"/>
      <c r="G37" s="63"/>
      <c r="H37" s="63"/>
      <c r="I37" s="63"/>
      <c r="J37" s="63"/>
      <c r="K37" s="63"/>
      <c r="L37" s="63"/>
      <c r="M37" s="23"/>
      <c r="N37" s="23"/>
      <c r="O37" s="29"/>
    </row>
    <row r="38" spans="1:15" s="25" customFormat="1" ht="26.4" x14ac:dyDescent="0.25">
      <c r="A38" s="64"/>
      <c r="B38" s="101" t="s">
        <v>290</v>
      </c>
      <c r="C38" s="101"/>
      <c r="D38" s="101"/>
      <c r="E38" s="101"/>
      <c r="F38" s="101"/>
      <c r="G38" s="101"/>
      <c r="H38" s="101"/>
      <c r="I38" s="101"/>
      <c r="J38" s="101"/>
      <c r="K38" s="101"/>
      <c r="L38" s="64"/>
      <c r="M38" s="26" t="s">
        <v>290</v>
      </c>
      <c r="N38" s="26"/>
      <c r="O38" s="30"/>
    </row>
    <row r="39" spans="1:15" s="22" customFormat="1" ht="13.2" x14ac:dyDescent="0.25">
      <c r="A39" s="63"/>
      <c r="B39" s="63"/>
      <c r="C39" s="63"/>
      <c r="D39" s="63"/>
      <c r="E39" s="63"/>
      <c r="F39" s="63"/>
      <c r="G39" s="102"/>
      <c r="H39" s="102"/>
      <c r="I39" s="102"/>
      <c r="J39" s="102"/>
      <c r="K39" s="102"/>
      <c r="L39" s="63"/>
      <c r="M39" s="23"/>
      <c r="N39" s="23"/>
      <c r="O39" s="29"/>
    </row>
    <row r="40" spans="1:15" s="46" customFormat="1" ht="13.2" x14ac:dyDescent="0.25">
      <c r="A40" s="65"/>
      <c r="B40" s="65"/>
      <c r="C40" s="65"/>
      <c r="D40" s="65"/>
      <c r="E40" s="65"/>
      <c r="F40" s="65"/>
      <c r="G40" s="66" t="s">
        <v>248</v>
      </c>
      <c r="H40" s="66" t="s">
        <v>249</v>
      </c>
      <c r="I40" s="66" t="s">
        <v>250</v>
      </c>
      <c r="J40" s="66" t="s">
        <v>251</v>
      </c>
      <c r="K40" s="66" t="s">
        <v>263</v>
      </c>
      <c r="L40" s="65"/>
    </row>
    <row r="41" spans="1:15" s="22" customFormat="1" ht="13.2" x14ac:dyDescent="0.25">
      <c r="A41" s="63"/>
      <c r="B41" s="100" t="s">
        <v>319</v>
      </c>
      <c r="C41" s="100"/>
      <c r="D41" s="100"/>
      <c r="E41" s="100"/>
      <c r="F41" s="100"/>
      <c r="G41" s="68" t="s">
        <v>311</v>
      </c>
      <c r="H41" s="68">
        <v>25.1</v>
      </c>
      <c r="I41" s="68">
        <v>44.6</v>
      </c>
      <c r="J41" s="68">
        <v>43.4</v>
      </c>
      <c r="K41" s="68">
        <v>51.6</v>
      </c>
      <c r="L41" s="63"/>
      <c r="M41" s="23"/>
      <c r="N41" s="23" t="s">
        <v>267</v>
      </c>
      <c r="O41" s="29"/>
    </row>
    <row r="42" spans="1:15" s="22" customFormat="1" ht="13.2" x14ac:dyDescent="0.25">
      <c r="A42" s="63"/>
      <c r="B42" s="100" t="s">
        <v>122</v>
      </c>
      <c r="C42" s="100"/>
      <c r="D42" s="100"/>
      <c r="E42" s="100"/>
      <c r="F42" s="100"/>
      <c r="G42" s="68" t="s">
        <v>311</v>
      </c>
      <c r="H42" s="68">
        <v>37.9</v>
      </c>
      <c r="I42" s="68">
        <v>40.4</v>
      </c>
      <c r="J42" s="68">
        <v>38.700000000000003</v>
      </c>
      <c r="K42" s="68">
        <v>42.5</v>
      </c>
      <c r="L42" s="63"/>
      <c r="M42" s="23"/>
      <c r="N42" s="23" t="s">
        <v>122</v>
      </c>
      <c r="O42" s="29"/>
    </row>
    <row r="43" spans="1:15" s="22" customFormat="1" ht="13.2" x14ac:dyDescent="0.25">
      <c r="A43" s="63"/>
      <c r="B43" s="100" t="s">
        <v>123</v>
      </c>
      <c r="C43" s="100"/>
      <c r="D43" s="100"/>
      <c r="E43" s="100"/>
      <c r="F43" s="100"/>
      <c r="G43" s="68" t="s">
        <v>311</v>
      </c>
      <c r="H43" s="68">
        <v>41.1</v>
      </c>
      <c r="I43" s="68">
        <v>42.1</v>
      </c>
      <c r="J43" s="68">
        <v>40.6</v>
      </c>
      <c r="K43" s="68">
        <v>45.1</v>
      </c>
      <c r="L43" s="63"/>
      <c r="M43" s="23"/>
      <c r="N43" s="23" t="s">
        <v>123</v>
      </c>
      <c r="O43" s="29"/>
    </row>
    <row r="44" spans="1:15" s="22" customFormat="1" ht="13.2" x14ac:dyDescent="0.25">
      <c r="A44" s="63"/>
      <c r="B44" s="100" t="s">
        <v>124</v>
      </c>
      <c r="C44" s="100"/>
      <c r="D44" s="100"/>
      <c r="E44" s="100"/>
      <c r="F44" s="100"/>
      <c r="G44" s="68" t="s">
        <v>311</v>
      </c>
      <c r="H44" s="68">
        <v>85.4</v>
      </c>
      <c r="I44" s="68">
        <v>89.2</v>
      </c>
      <c r="J44" s="68">
        <v>88.3</v>
      </c>
      <c r="K44" s="68">
        <v>89.6</v>
      </c>
      <c r="L44" s="63"/>
      <c r="M44" s="23"/>
      <c r="N44" s="23" t="s">
        <v>124</v>
      </c>
      <c r="O44" s="29"/>
    </row>
    <row r="45" spans="1:15" s="22" customFormat="1" ht="13.2" x14ac:dyDescent="0.25">
      <c r="A45" s="63"/>
      <c r="B45" s="100" t="s">
        <v>268</v>
      </c>
      <c r="C45" s="100"/>
      <c r="D45" s="100"/>
      <c r="E45" s="100"/>
      <c r="F45" s="100"/>
      <c r="G45" s="68" t="s">
        <v>311</v>
      </c>
      <c r="H45" s="68">
        <v>56.4</v>
      </c>
      <c r="I45" s="68">
        <v>68.900000000000006</v>
      </c>
      <c r="J45" s="68">
        <v>70.099999999999994</v>
      </c>
      <c r="K45" s="68">
        <v>66</v>
      </c>
      <c r="L45" s="63"/>
      <c r="M45" s="23"/>
      <c r="N45" s="23" t="s">
        <v>268</v>
      </c>
      <c r="O45" s="29"/>
    </row>
    <row r="46" spans="1:15" s="22" customFormat="1" ht="13.2" x14ac:dyDescent="0.25">
      <c r="A46" s="63"/>
      <c r="B46" s="100" t="s">
        <v>125</v>
      </c>
      <c r="C46" s="100"/>
      <c r="D46" s="100"/>
      <c r="E46" s="100"/>
      <c r="F46" s="100"/>
      <c r="G46" s="68" t="s">
        <v>311</v>
      </c>
      <c r="H46" s="68" t="s">
        <v>311</v>
      </c>
      <c r="I46" s="68">
        <v>39.5</v>
      </c>
      <c r="J46" s="68">
        <v>44.3</v>
      </c>
      <c r="K46" s="68">
        <v>46.7</v>
      </c>
      <c r="L46" s="63"/>
      <c r="M46" s="23"/>
      <c r="N46" s="23" t="s">
        <v>125</v>
      </c>
      <c r="O46" s="29"/>
    </row>
    <row r="47" spans="1:15" s="22" customFormat="1" ht="13.2" x14ac:dyDescent="0.25">
      <c r="A47" s="63"/>
      <c r="B47" s="100" t="s">
        <v>126</v>
      </c>
      <c r="C47" s="100"/>
      <c r="D47" s="100"/>
      <c r="E47" s="100"/>
      <c r="F47" s="100"/>
      <c r="G47" s="68" t="s">
        <v>311</v>
      </c>
      <c r="H47" s="68">
        <v>64.3</v>
      </c>
      <c r="I47" s="68">
        <v>62.7</v>
      </c>
      <c r="J47" s="68">
        <v>59.8</v>
      </c>
      <c r="K47" s="68">
        <v>61.2</v>
      </c>
      <c r="L47" s="63"/>
      <c r="M47" s="23"/>
      <c r="N47" s="23" t="s">
        <v>126</v>
      </c>
      <c r="O47" s="29"/>
    </row>
    <row r="48" spans="1:15" s="22" customFormat="1" ht="13.2" x14ac:dyDescent="0.25">
      <c r="A48" s="63"/>
      <c r="B48" s="100" t="s">
        <v>127</v>
      </c>
      <c r="C48" s="100"/>
      <c r="D48" s="100"/>
      <c r="E48" s="100"/>
      <c r="F48" s="100"/>
      <c r="G48" s="68" t="s">
        <v>311</v>
      </c>
      <c r="H48" s="68">
        <v>60.4</v>
      </c>
      <c r="I48" s="68">
        <v>59.8</v>
      </c>
      <c r="J48" s="68">
        <v>57.2</v>
      </c>
      <c r="K48" s="68">
        <v>58.5</v>
      </c>
      <c r="L48" s="63"/>
      <c r="M48" s="23"/>
      <c r="N48" s="23" t="s">
        <v>127</v>
      </c>
      <c r="O48" s="29"/>
    </row>
    <row r="49" spans="1:15" s="22" customFormat="1" ht="13.2" x14ac:dyDescent="0.25">
      <c r="A49" s="63"/>
      <c r="B49" s="100" t="s">
        <v>269</v>
      </c>
      <c r="C49" s="100"/>
      <c r="D49" s="100"/>
      <c r="E49" s="100"/>
      <c r="F49" s="100"/>
      <c r="G49" s="68" t="s">
        <v>311</v>
      </c>
      <c r="H49" s="68">
        <v>42.8</v>
      </c>
      <c r="I49" s="68">
        <v>43.3</v>
      </c>
      <c r="J49" s="68">
        <v>39.700000000000003</v>
      </c>
      <c r="K49" s="68">
        <v>40.200000000000003</v>
      </c>
      <c r="L49" s="63"/>
      <c r="M49" s="23"/>
      <c r="N49" s="23" t="s">
        <v>269</v>
      </c>
      <c r="O49" s="29"/>
    </row>
    <row r="50" spans="1:15" s="22" customFormat="1" ht="13.2" x14ac:dyDescent="0.25">
      <c r="A50" s="63"/>
      <c r="B50" s="100" t="s">
        <v>244</v>
      </c>
      <c r="C50" s="100"/>
      <c r="D50" s="100"/>
      <c r="E50" s="100"/>
      <c r="F50" s="100"/>
      <c r="G50" s="68" t="s">
        <v>311</v>
      </c>
      <c r="H50" s="68">
        <v>10</v>
      </c>
      <c r="I50" s="68">
        <v>10.7</v>
      </c>
      <c r="J50" s="68">
        <v>10.4</v>
      </c>
      <c r="K50" s="68">
        <v>11.1</v>
      </c>
      <c r="L50" s="63"/>
      <c r="M50" s="23"/>
      <c r="N50" s="23" t="s">
        <v>244</v>
      </c>
      <c r="O50" s="29"/>
    </row>
    <row r="51" spans="1:15" s="22" customFormat="1" ht="13.2" x14ac:dyDescent="0.25">
      <c r="A51" s="63"/>
      <c r="B51" s="100" t="s">
        <v>245</v>
      </c>
      <c r="C51" s="100"/>
      <c r="D51" s="100"/>
      <c r="E51" s="100"/>
      <c r="F51" s="100"/>
      <c r="G51" s="68" t="s">
        <v>311</v>
      </c>
      <c r="H51" s="68">
        <v>24.4</v>
      </c>
      <c r="I51" s="68">
        <v>17.8</v>
      </c>
      <c r="J51" s="68">
        <v>18.5</v>
      </c>
      <c r="K51" s="68">
        <v>20</v>
      </c>
      <c r="L51" s="63"/>
      <c r="M51" s="23"/>
      <c r="N51" s="23" t="s">
        <v>245</v>
      </c>
      <c r="O51" s="29"/>
    </row>
    <row r="52" spans="1:15" s="22" customFormat="1" ht="13.2" x14ac:dyDescent="0.25">
      <c r="A52" s="63"/>
      <c r="B52" s="100" t="s">
        <v>128</v>
      </c>
      <c r="C52" s="100"/>
      <c r="D52" s="100"/>
      <c r="E52" s="100"/>
      <c r="F52" s="100"/>
      <c r="G52" s="68" t="s">
        <v>311</v>
      </c>
      <c r="H52" s="68">
        <v>7.1</v>
      </c>
      <c r="I52" s="68">
        <v>8.1</v>
      </c>
      <c r="J52" s="68">
        <v>7.5</v>
      </c>
      <c r="K52" s="68">
        <v>8</v>
      </c>
      <c r="L52" s="63"/>
      <c r="M52" s="23"/>
      <c r="N52" s="23" t="s">
        <v>128</v>
      </c>
      <c r="O52" s="29"/>
    </row>
    <row r="53" spans="1:15" s="22" customFormat="1" ht="13.2" x14ac:dyDescent="0.25">
      <c r="A53" s="63"/>
      <c r="B53" s="100" t="s">
        <v>129</v>
      </c>
      <c r="C53" s="100"/>
      <c r="D53" s="100"/>
      <c r="E53" s="100"/>
      <c r="F53" s="100"/>
      <c r="G53" s="68" t="s">
        <v>311</v>
      </c>
      <c r="H53" s="68">
        <v>2.9</v>
      </c>
      <c r="I53" s="68">
        <v>4.3</v>
      </c>
      <c r="J53" s="68">
        <v>4.3</v>
      </c>
      <c r="K53" s="68">
        <v>4.2</v>
      </c>
      <c r="L53" s="63"/>
      <c r="M53" s="23"/>
      <c r="N53" s="23" t="s">
        <v>129</v>
      </c>
      <c r="O53" s="29"/>
    </row>
    <row r="54" spans="1:15" s="22" customFormat="1" ht="13.2" x14ac:dyDescent="0.25">
      <c r="A54" s="63"/>
      <c r="B54" s="100" t="s">
        <v>246</v>
      </c>
      <c r="C54" s="100"/>
      <c r="D54" s="100"/>
      <c r="E54" s="100"/>
      <c r="F54" s="100"/>
      <c r="G54" s="68" t="s">
        <v>311</v>
      </c>
      <c r="H54" s="68">
        <v>2.7</v>
      </c>
      <c r="I54" s="68">
        <v>4.2</v>
      </c>
      <c r="J54" s="68">
        <v>4.0999999999999996</v>
      </c>
      <c r="K54" s="68">
        <v>4.0999999999999996</v>
      </c>
      <c r="L54" s="63"/>
      <c r="M54" s="23"/>
      <c r="N54" s="23" t="s">
        <v>246</v>
      </c>
      <c r="O54" s="29"/>
    </row>
    <row r="55" spans="1:15" s="22" customFormat="1" ht="13.2" x14ac:dyDescent="0.25">
      <c r="A55" s="63"/>
      <c r="B55" s="100" t="s">
        <v>247</v>
      </c>
      <c r="C55" s="100"/>
      <c r="D55" s="100"/>
      <c r="E55" s="100"/>
      <c r="F55" s="100"/>
      <c r="G55" s="68" t="s">
        <v>311</v>
      </c>
      <c r="H55" s="68">
        <v>71</v>
      </c>
      <c r="I55" s="68">
        <v>65.8</v>
      </c>
      <c r="J55" s="68">
        <v>63.1</v>
      </c>
      <c r="K55" s="68">
        <v>66.3</v>
      </c>
      <c r="L55" s="63"/>
      <c r="M55" s="23"/>
      <c r="N55" s="23" t="s">
        <v>247</v>
      </c>
      <c r="O55" s="29"/>
    </row>
    <row r="56" spans="1:15" s="22" customFormat="1" ht="13.2" x14ac:dyDescent="0.25">
      <c r="A56" s="63"/>
      <c r="B56" s="100" t="s">
        <v>130</v>
      </c>
      <c r="C56" s="100"/>
      <c r="D56" s="100"/>
      <c r="E56" s="100"/>
      <c r="F56" s="100"/>
      <c r="G56" s="68" t="s">
        <v>311</v>
      </c>
      <c r="H56" s="68">
        <v>72.599999999999994</v>
      </c>
      <c r="I56" s="68">
        <v>69.900000000000006</v>
      </c>
      <c r="J56" s="68">
        <v>64.599999999999994</v>
      </c>
      <c r="K56" s="68">
        <v>61.4</v>
      </c>
      <c r="L56" s="63"/>
      <c r="M56" s="23"/>
      <c r="N56" s="23" t="s">
        <v>130</v>
      </c>
      <c r="O56" s="29"/>
    </row>
    <row r="57" spans="1:15" s="22" customFormat="1" ht="26.4" x14ac:dyDescent="0.25">
      <c r="A57" s="63"/>
      <c r="B57" s="100" t="s">
        <v>270</v>
      </c>
      <c r="C57" s="100"/>
      <c r="D57" s="100"/>
      <c r="E57" s="100"/>
      <c r="F57" s="100"/>
      <c r="G57" s="68" t="s">
        <v>311</v>
      </c>
      <c r="H57" s="68">
        <v>22.5</v>
      </c>
      <c r="I57" s="68">
        <v>22.6</v>
      </c>
      <c r="J57" s="68">
        <v>24.8</v>
      </c>
      <c r="K57" s="68">
        <v>29.7</v>
      </c>
      <c r="L57" s="63"/>
      <c r="M57" s="23"/>
      <c r="N57" s="23" t="s">
        <v>270</v>
      </c>
      <c r="O57" s="29"/>
    </row>
    <row r="58" spans="1:15" s="22" customFormat="1" ht="13.2" x14ac:dyDescent="0.25">
      <c r="A58" s="63"/>
      <c r="B58" s="100" t="s">
        <v>131</v>
      </c>
      <c r="C58" s="100"/>
      <c r="D58" s="100"/>
      <c r="E58" s="100"/>
      <c r="F58" s="100"/>
      <c r="G58" s="68" t="s">
        <v>311</v>
      </c>
      <c r="H58" s="68">
        <v>62</v>
      </c>
      <c r="I58" s="68">
        <v>59.2</v>
      </c>
      <c r="J58" s="68">
        <v>57.2</v>
      </c>
      <c r="K58" s="68">
        <v>56.6</v>
      </c>
      <c r="L58" s="63"/>
      <c r="M58" s="23"/>
      <c r="N58" s="23" t="s">
        <v>131</v>
      </c>
      <c r="O58" s="29"/>
    </row>
    <row r="59" spans="1:15" s="22" customFormat="1" ht="39.6" x14ac:dyDescent="0.25">
      <c r="A59" s="63"/>
      <c r="B59" s="100" t="s">
        <v>132</v>
      </c>
      <c r="C59" s="100"/>
      <c r="D59" s="100"/>
      <c r="E59" s="100"/>
      <c r="F59" s="100"/>
      <c r="G59" s="68" t="s">
        <v>311</v>
      </c>
      <c r="H59" s="68">
        <v>20.399999999999999</v>
      </c>
      <c r="I59" s="68">
        <v>21.7</v>
      </c>
      <c r="J59" s="68">
        <v>22.4</v>
      </c>
      <c r="K59" s="68">
        <v>20.399999999999999</v>
      </c>
      <c r="L59" s="63"/>
      <c r="M59" s="23"/>
      <c r="N59" s="23" t="s">
        <v>132</v>
      </c>
      <c r="O59" s="29"/>
    </row>
    <row r="60" spans="1:15" s="22" customFormat="1" ht="13.2" x14ac:dyDescent="0.25">
      <c r="A60" s="63"/>
      <c r="B60" s="100" t="s">
        <v>133</v>
      </c>
      <c r="C60" s="100"/>
      <c r="D60" s="100"/>
      <c r="E60" s="100"/>
      <c r="F60" s="100"/>
      <c r="G60" s="68" t="s">
        <v>311</v>
      </c>
      <c r="H60" s="68">
        <v>43.6</v>
      </c>
      <c r="I60" s="68">
        <v>43.2</v>
      </c>
      <c r="J60" s="68">
        <v>40.5</v>
      </c>
      <c r="K60" s="68">
        <v>42</v>
      </c>
      <c r="L60" s="63"/>
      <c r="M60" s="23"/>
      <c r="N60" s="23" t="s">
        <v>133</v>
      </c>
      <c r="O60" s="29"/>
    </row>
    <row r="61" spans="1:15" s="22" customFormat="1" ht="13.2" x14ac:dyDescent="0.25">
      <c r="A61" s="63"/>
      <c r="B61" s="100" t="s">
        <v>134</v>
      </c>
      <c r="C61" s="100"/>
      <c r="D61" s="100"/>
      <c r="E61" s="100"/>
      <c r="F61" s="100"/>
      <c r="G61" s="68" t="s">
        <v>311</v>
      </c>
      <c r="H61" s="68">
        <v>37.299999999999997</v>
      </c>
      <c r="I61" s="68">
        <v>42.5</v>
      </c>
      <c r="J61" s="68">
        <v>44.6</v>
      </c>
      <c r="K61" s="68">
        <v>49.6</v>
      </c>
      <c r="L61" s="63"/>
      <c r="M61" s="23"/>
      <c r="N61" s="23" t="s">
        <v>134</v>
      </c>
      <c r="O61" s="29"/>
    </row>
    <row r="62" spans="1:15" s="22" customFormat="1" ht="13.2" x14ac:dyDescent="0.25">
      <c r="A62" s="63"/>
      <c r="B62" s="100" t="s">
        <v>135</v>
      </c>
      <c r="C62" s="100"/>
      <c r="D62" s="100"/>
      <c r="E62" s="100"/>
      <c r="F62" s="100"/>
      <c r="G62" s="68" t="s">
        <v>311</v>
      </c>
      <c r="H62" s="68">
        <v>39.299999999999997</v>
      </c>
      <c r="I62" s="68">
        <v>46.7</v>
      </c>
      <c r="J62" s="68">
        <v>48.9</v>
      </c>
      <c r="K62" s="68">
        <v>50.7</v>
      </c>
      <c r="L62" s="63"/>
      <c r="M62" s="23"/>
      <c r="N62" s="23" t="s">
        <v>135</v>
      </c>
      <c r="O62" s="29"/>
    </row>
    <row r="63" spans="1:15" s="22" customFormat="1" ht="26.4" x14ac:dyDescent="0.25">
      <c r="A63" s="63"/>
      <c r="B63" s="100" t="s">
        <v>136</v>
      </c>
      <c r="C63" s="100"/>
      <c r="D63" s="100"/>
      <c r="E63" s="100"/>
      <c r="F63" s="100"/>
      <c r="G63" s="68" t="s">
        <v>311</v>
      </c>
      <c r="H63" s="68">
        <v>21.8</v>
      </c>
      <c r="I63" s="68">
        <v>21.5</v>
      </c>
      <c r="J63" s="68">
        <v>21.7</v>
      </c>
      <c r="K63" s="68">
        <v>21.6</v>
      </c>
      <c r="L63" s="63"/>
      <c r="M63" s="23"/>
      <c r="N63" s="23" t="s">
        <v>136</v>
      </c>
      <c r="O63" s="29"/>
    </row>
    <row r="64" spans="1:15" s="22" customFormat="1" ht="13.2" x14ac:dyDescent="0.25">
      <c r="A64" s="63"/>
      <c r="B64" s="63"/>
      <c r="C64" s="63"/>
      <c r="D64" s="63"/>
      <c r="E64" s="63"/>
      <c r="F64" s="63"/>
      <c r="G64" s="63"/>
      <c r="H64" s="63"/>
      <c r="I64" s="63"/>
      <c r="J64" s="63"/>
      <c r="K64" s="63"/>
      <c r="L64" s="63"/>
      <c r="M64" s="23"/>
      <c r="N64" s="23"/>
      <c r="O64" s="29"/>
    </row>
    <row r="65" spans="1:15" s="22" customFormat="1" ht="13.2" x14ac:dyDescent="0.25">
      <c r="A65" s="63"/>
      <c r="B65" s="100" t="s">
        <v>13</v>
      </c>
      <c r="C65" s="100"/>
      <c r="D65" s="100"/>
      <c r="E65" s="100"/>
      <c r="F65" s="100"/>
      <c r="G65" s="67" t="s">
        <v>311</v>
      </c>
      <c r="H65" s="67">
        <v>29971</v>
      </c>
      <c r="I65" s="67">
        <v>21896</v>
      </c>
      <c r="J65" s="67">
        <v>16022</v>
      </c>
      <c r="K65" s="67">
        <v>12129</v>
      </c>
      <c r="L65" s="63"/>
      <c r="M65" s="23"/>
      <c r="N65" s="23" t="s">
        <v>13</v>
      </c>
      <c r="O65" s="29"/>
    </row>
    <row r="66" spans="1:15" s="22" customFormat="1" ht="13.2" x14ac:dyDescent="0.25">
      <c r="A66" s="63"/>
      <c r="B66" s="63"/>
      <c r="C66" s="63"/>
      <c r="D66" s="63"/>
      <c r="E66" s="63"/>
      <c r="F66" s="63"/>
      <c r="G66" s="63"/>
      <c r="H66" s="63"/>
      <c r="I66" s="63"/>
      <c r="J66" s="63"/>
      <c r="K66" s="63"/>
      <c r="L66" s="63"/>
      <c r="M66" s="23"/>
      <c r="N66" s="23"/>
      <c r="O66" s="29"/>
    </row>
    <row r="67" spans="1:15" s="22" customFormat="1" ht="13.2" x14ac:dyDescent="0.25">
      <c r="A67" s="63"/>
      <c r="B67" s="63"/>
      <c r="C67" s="63"/>
      <c r="D67" s="63"/>
      <c r="E67" s="63"/>
      <c r="F67" s="63"/>
      <c r="G67" s="63"/>
      <c r="H67" s="63"/>
      <c r="I67" s="63"/>
      <c r="J67" s="63"/>
      <c r="K67" s="63"/>
      <c r="L67" s="63"/>
      <c r="M67" s="23"/>
      <c r="N67" s="23"/>
      <c r="O67" s="29"/>
    </row>
    <row r="68" spans="1:15" s="25" customFormat="1" ht="26.4" x14ac:dyDescent="0.25">
      <c r="A68" s="64"/>
      <c r="B68" s="101" t="s">
        <v>291</v>
      </c>
      <c r="C68" s="101"/>
      <c r="D68" s="101"/>
      <c r="E68" s="101"/>
      <c r="F68" s="101"/>
      <c r="G68" s="101"/>
      <c r="H68" s="101"/>
      <c r="I68" s="101"/>
      <c r="J68" s="101"/>
      <c r="K68" s="101"/>
      <c r="L68" s="64"/>
      <c r="M68" s="26" t="s">
        <v>291</v>
      </c>
      <c r="N68" s="26"/>
      <c r="O68" s="30"/>
    </row>
    <row r="69" spans="1:15" s="22" customFormat="1" ht="13.2" x14ac:dyDescent="0.25">
      <c r="A69" s="63"/>
      <c r="B69" s="63"/>
      <c r="C69" s="63"/>
      <c r="D69" s="63"/>
      <c r="E69" s="63"/>
      <c r="F69" s="63"/>
      <c r="G69" s="63"/>
      <c r="H69" s="63"/>
      <c r="I69" s="63"/>
      <c r="J69" s="63"/>
      <c r="K69" s="63"/>
      <c r="L69" s="63"/>
      <c r="M69" s="23"/>
      <c r="N69" s="23"/>
      <c r="O69" s="29"/>
    </row>
    <row r="70" spans="1:15" s="22" customFormat="1" x14ac:dyDescent="0.3">
      <c r="A70" s="63"/>
      <c r="B70" s="63"/>
      <c r="C70" s="63"/>
      <c r="D70" s="63"/>
      <c r="E70" s="110" t="s">
        <v>292</v>
      </c>
      <c r="F70" s="110"/>
      <c r="G70" s="110"/>
      <c r="H70" s="110"/>
      <c r="I70" s="63"/>
      <c r="J70" s="63"/>
      <c r="K70" s="63"/>
      <c r="L70" s="63"/>
      <c r="M70" s="23"/>
      <c r="N70" s="23"/>
      <c r="O70" s="29"/>
    </row>
    <row r="71" spans="1:15" s="22" customFormat="1" ht="28.95" customHeight="1" x14ac:dyDescent="0.3">
      <c r="A71" s="63"/>
      <c r="B71" s="111" t="s">
        <v>12</v>
      </c>
      <c r="C71" s="111"/>
      <c r="D71" s="112"/>
      <c r="E71" s="69" t="s">
        <v>137</v>
      </c>
      <c r="F71" s="69" t="s">
        <v>138</v>
      </c>
      <c r="G71" s="69" t="s">
        <v>139</v>
      </c>
      <c r="H71" s="69" t="s">
        <v>140</v>
      </c>
      <c r="I71" s="69" t="s">
        <v>141</v>
      </c>
      <c r="J71" s="63"/>
      <c r="K71" s="63"/>
      <c r="L71" s="63"/>
      <c r="M71" s="23"/>
      <c r="N71" s="23"/>
      <c r="O71" s="29"/>
    </row>
    <row r="72" spans="1:15" s="22" customFormat="1" ht="13.2" x14ac:dyDescent="0.25">
      <c r="A72" s="63"/>
      <c r="B72" s="107" t="s">
        <v>319</v>
      </c>
      <c r="C72" s="108"/>
      <c r="D72" s="108"/>
      <c r="E72" s="108"/>
      <c r="F72" s="108"/>
      <c r="G72" s="108"/>
      <c r="H72" s="108"/>
      <c r="I72" s="109"/>
      <c r="J72" s="63"/>
      <c r="K72" s="63"/>
      <c r="L72" s="63"/>
      <c r="M72" s="23" t="s">
        <v>267</v>
      </c>
      <c r="N72" s="23"/>
      <c r="O72" s="29"/>
    </row>
    <row r="73" spans="1:15" s="22" customFormat="1" ht="13.2" x14ac:dyDescent="0.25">
      <c r="A73" s="63"/>
      <c r="B73" s="105">
        <v>2023</v>
      </c>
      <c r="C73" s="105"/>
      <c r="D73" s="106"/>
      <c r="E73" s="68">
        <v>2.1</v>
      </c>
      <c r="F73" s="68">
        <v>28</v>
      </c>
      <c r="G73" s="68">
        <v>44.4</v>
      </c>
      <c r="H73" s="68">
        <v>25.4</v>
      </c>
      <c r="I73" s="67">
        <v>5625</v>
      </c>
      <c r="J73" s="63"/>
      <c r="K73" s="63"/>
      <c r="L73" s="63"/>
      <c r="M73" s="23"/>
      <c r="N73" s="23"/>
      <c r="O73" s="29"/>
    </row>
    <row r="74" spans="1:15" s="22" customFormat="1" ht="13.2" x14ac:dyDescent="0.25">
      <c r="A74" s="63"/>
      <c r="B74" s="105">
        <v>2022</v>
      </c>
      <c r="C74" s="105"/>
      <c r="D74" s="106"/>
      <c r="E74" s="68">
        <v>2.1</v>
      </c>
      <c r="F74" s="68">
        <v>27.2</v>
      </c>
      <c r="G74" s="68">
        <v>45.1</v>
      </c>
      <c r="H74" s="68">
        <v>25.7</v>
      </c>
      <c r="I74" s="67">
        <v>6355</v>
      </c>
      <c r="J74" s="63"/>
      <c r="K74" s="63"/>
      <c r="L74" s="63"/>
      <c r="M74" s="23"/>
      <c r="N74" s="23"/>
      <c r="O74" s="29"/>
    </row>
    <row r="75" spans="1:15" s="22" customFormat="1" ht="13.2" x14ac:dyDescent="0.25">
      <c r="A75" s="63"/>
      <c r="B75" s="105">
        <v>2021</v>
      </c>
      <c r="C75" s="105"/>
      <c r="D75" s="106"/>
      <c r="E75" s="68">
        <v>2.5</v>
      </c>
      <c r="F75" s="68">
        <v>28</v>
      </c>
      <c r="G75" s="68">
        <v>45</v>
      </c>
      <c r="H75" s="68">
        <v>24.5</v>
      </c>
      <c r="I75" s="67">
        <v>8935</v>
      </c>
      <c r="J75" s="63"/>
      <c r="K75" s="63"/>
      <c r="L75" s="63"/>
      <c r="M75" s="23"/>
      <c r="N75" s="23"/>
      <c r="O75" s="29"/>
    </row>
    <row r="76" spans="1:15" s="22" customFormat="1" ht="13.2" x14ac:dyDescent="0.25">
      <c r="A76" s="63"/>
      <c r="B76" s="105">
        <v>2020</v>
      </c>
      <c r="C76" s="105"/>
      <c r="D76" s="106"/>
      <c r="E76" s="68">
        <v>3</v>
      </c>
      <c r="F76" s="68">
        <v>30.3</v>
      </c>
      <c r="G76" s="68">
        <v>44.9</v>
      </c>
      <c r="H76" s="68">
        <v>21.8</v>
      </c>
      <c r="I76" s="67">
        <v>6903</v>
      </c>
      <c r="J76" s="63"/>
      <c r="K76" s="63"/>
      <c r="L76" s="63"/>
      <c r="M76" s="23"/>
      <c r="N76" s="23"/>
      <c r="O76" s="29"/>
    </row>
    <row r="77" spans="1:15" s="22" customFormat="1" ht="13.2" x14ac:dyDescent="0.25">
      <c r="A77" s="63"/>
      <c r="B77" s="105">
        <v>2019</v>
      </c>
      <c r="C77" s="105"/>
      <c r="D77" s="106"/>
      <c r="E77" s="68" t="s">
        <v>311</v>
      </c>
      <c r="F77" s="68" t="s">
        <v>311</v>
      </c>
      <c r="G77" s="68" t="s">
        <v>311</v>
      </c>
      <c r="H77" s="68" t="s">
        <v>311</v>
      </c>
      <c r="I77" s="67" t="s">
        <v>311</v>
      </c>
      <c r="J77" s="63"/>
      <c r="K77" s="63"/>
      <c r="L77" s="63"/>
      <c r="M77" s="23"/>
      <c r="N77" s="23"/>
      <c r="O77" s="29"/>
    </row>
    <row r="78" spans="1:15" s="22" customFormat="1" ht="13.2" x14ac:dyDescent="0.25">
      <c r="A78" s="63"/>
      <c r="B78" s="107" t="s">
        <v>122</v>
      </c>
      <c r="C78" s="108"/>
      <c r="D78" s="108"/>
      <c r="E78" s="108"/>
      <c r="F78" s="108"/>
      <c r="G78" s="108"/>
      <c r="H78" s="108"/>
      <c r="I78" s="109"/>
      <c r="J78" s="63"/>
      <c r="K78" s="63"/>
      <c r="L78" s="63"/>
      <c r="M78" s="23" t="s">
        <v>122</v>
      </c>
      <c r="N78" s="23"/>
      <c r="O78" s="29"/>
    </row>
    <row r="79" spans="1:15" s="22" customFormat="1" ht="12.75" customHeight="1" x14ac:dyDescent="0.25">
      <c r="A79" s="63"/>
      <c r="B79" s="105">
        <v>2023</v>
      </c>
      <c r="C79" s="105"/>
      <c r="D79" s="106"/>
      <c r="E79" s="68">
        <v>3.1</v>
      </c>
      <c r="F79" s="68">
        <v>28.4</v>
      </c>
      <c r="G79" s="68">
        <v>44.1</v>
      </c>
      <c r="H79" s="68">
        <v>24.4</v>
      </c>
      <c r="I79" s="67">
        <v>4575</v>
      </c>
      <c r="J79" s="63"/>
      <c r="K79" s="63"/>
      <c r="L79" s="63"/>
      <c r="M79" s="23"/>
      <c r="N79" s="23"/>
      <c r="O79" s="29"/>
    </row>
    <row r="80" spans="1:15" s="22" customFormat="1" ht="12.75" customHeight="1" x14ac:dyDescent="0.25">
      <c r="A80" s="63"/>
      <c r="B80" s="105">
        <v>2022</v>
      </c>
      <c r="C80" s="105"/>
      <c r="D80" s="106"/>
      <c r="E80" s="68">
        <v>3.1</v>
      </c>
      <c r="F80" s="68">
        <v>27.9</v>
      </c>
      <c r="G80" s="68">
        <v>44.2</v>
      </c>
      <c r="H80" s="68">
        <v>24.8</v>
      </c>
      <c r="I80" s="67">
        <v>5583</v>
      </c>
      <c r="J80" s="63"/>
      <c r="K80" s="63"/>
      <c r="L80" s="63"/>
      <c r="M80" s="23"/>
      <c r="N80" s="23"/>
      <c r="O80" s="29"/>
    </row>
    <row r="81" spans="1:15" s="22" customFormat="1" ht="12.75" customHeight="1" x14ac:dyDescent="0.25">
      <c r="A81" s="63"/>
      <c r="B81" s="105">
        <v>2021</v>
      </c>
      <c r="C81" s="105"/>
      <c r="D81" s="106"/>
      <c r="E81" s="68">
        <v>3.3</v>
      </c>
      <c r="F81" s="68">
        <v>28.9</v>
      </c>
      <c r="G81" s="68">
        <v>43.3</v>
      </c>
      <c r="H81" s="68">
        <v>24.5</v>
      </c>
      <c r="I81" s="67">
        <v>8051</v>
      </c>
      <c r="J81" s="63"/>
      <c r="K81" s="63"/>
      <c r="L81" s="63"/>
      <c r="M81" s="23"/>
      <c r="N81" s="23"/>
      <c r="O81" s="29"/>
    </row>
    <row r="82" spans="1:15" s="22" customFormat="1" ht="12.75" customHeight="1" x14ac:dyDescent="0.25">
      <c r="A82" s="63"/>
      <c r="B82" s="105">
        <v>2020</v>
      </c>
      <c r="C82" s="105"/>
      <c r="D82" s="106"/>
      <c r="E82" s="68">
        <v>3.7</v>
      </c>
      <c r="F82" s="68">
        <v>29.7</v>
      </c>
      <c r="G82" s="68">
        <v>42.5</v>
      </c>
      <c r="H82" s="68">
        <v>24.1</v>
      </c>
      <c r="I82" s="67">
        <v>10445</v>
      </c>
      <c r="J82" s="63"/>
      <c r="K82" s="63"/>
      <c r="L82" s="63"/>
      <c r="M82" s="23"/>
      <c r="N82" s="23"/>
      <c r="O82" s="29"/>
    </row>
    <row r="83" spans="1:15" s="22" customFormat="1" ht="12.75" customHeight="1" x14ac:dyDescent="0.25">
      <c r="A83" s="63"/>
      <c r="B83" s="105">
        <v>2019</v>
      </c>
      <c r="C83" s="105"/>
      <c r="D83" s="106"/>
      <c r="E83" s="68" t="s">
        <v>311</v>
      </c>
      <c r="F83" s="68" t="s">
        <v>311</v>
      </c>
      <c r="G83" s="68" t="s">
        <v>311</v>
      </c>
      <c r="H83" s="68" t="s">
        <v>311</v>
      </c>
      <c r="I83" s="67" t="s">
        <v>311</v>
      </c>
      <c r="J83" s="63"/>
      <c r="K83" s="63"/>
      <c r="L83" s="63"/>
      <c r="M83" s="23"/>
      <c r="N83" s="23"/>
      <c r="O83" s="29"/>
    </row>
    <row r="84" spans="1:15" s="22" customFormat="1" ht="13.2" x14ac:dyDescent="0.25">
      <c r="A84" s="63"/>
      <c r="B84" s="107" t="s">
        <v>123</v>
      </c>
      <c r="C84" s="108"/>
      <c r="D84" s="108"/>
      <c r="E84" s="108"/>
      <c r="F84" s="108"/>
      <c r="G84" s="108"/>
      <c r="H84" s="108"/>
      <c r="I84" s="109"/>
      <c r="J84" s="63"/>
      <c r="K84" s="63"/>
      <c r="L84" s="63"/>
      <c r="M84" s="23" t="s">
        <v>123</v>
      </c>
      <c r="N84" s="23"/>
      <c r="O84" s="29"/>
    </row>
    <row r="85" spans="1:15" s="22" customFormat="1" ht="12.75" customHeight="1" x14ac:dyDescent="0.25">
      <c r="A85" s="63"/>
      <c r="B85" s="105">
        <v>2023</v>
      </c>
      <c r="C85" s="105"/>
      <c r="D85" s="106"/>
      <c r="E85" s="68">
        <v>1.3</v>
      </c>
      <c r="F85" s="68">
        <v>14.5</v>
      </c>
      <c r="G85" s="68">
        <v>41.6</v>
      </c>
      <c r="H85" s="68">
        <v>42.5</v>
      </c>
      <c r="I85" s="67">
        <v>4841</v>
      </c>
      <c r="J85" s="63"/>
      <c r="K85" s="63"/>
      <c r="L85" s="63"/>
      <c r="M85" s="23"/>
      <c r="N85" s="23"/>
      <c r="O85" s="29"/>
    </row>
    <row r="86" spans="1:15" s="22" customFormat="1" ht="12.75" customHeight="1" x14ac:dyDescent="0.25">
      <c r="A86" s="63"/>
      <c r="B86" s="105">
        <v>2022</v>
      </c>
      <c r="C86" s="105"/>
      <c r="D86" s="106"/>
      <c r="E86" s="68">
        <v>1.3</v>
      </c>
      <c r="F86" s="68">
        <v>14.7</v>
      </c>
      <c r="G86" s="68">
        <v>43.3</v>
      </c>
      <c r="H86" s="68">
        <v>40.799999999999997</v>
      </c>
      <c r="I86" s="67">
        <v>5849</v>
      </c>
      <c r="J86" s="63"/>
      <c r="K86" s="63"/>
      <c r="L86" s="63"/>
      <c r="M86" s="23"/>
      <c r="N86" s="23"/>
      <c r="O86" s="29"/>
    </row>
    <row r="87" spans="1:15" s="22" customFormat="1" ht="12.75" customHeight="1" x14ac:dyDescent="0.25">
      <c r="A87" s="63"/>
      <c r="B87" s="105">
        <v>2021</v>
      </c>
      <c r="C87" s="105"/>
      <c r="D87" s="106"/>
      <c r="E87" s="68">
        <v>1.5</v>
      </c>
      <c r="F87" s="68">
        <v>14.7</v>
      </c>
      <c r="G87" s="68">
        <v>43</v>
      </c>
      <c r="H87" s="68">
        <v>40.700000000000003</v>
      </c>
      <c r="I87" s="67">
        <v>8353</v>
      </c>
      <c r="J87" s="63"/>
      <c r="K87" s="63"/>
      <c r="L87" s="63"/>
      <c r="M87" s="23"/>
      <c r="N87" s="23"/>
      <c r="O87" s="29"/>
    </row>
    <row r="88" spans="1:15" s="22" customFormat="1" ht="12.75" customHeight="1" x14ac:dyDescent="0.25">
      <c r="A88" s="63"/>
      <c r="B88" s="105">
        <v>2020</v>
      </c>
      <c r="C88" s="105"/>
      <c r="D88" s="106"/>
      <c r="E88" s="68">
        <v>1.5</v>
      </c>
      <c r="F88" s="68">
        <v>15.4</v>
      </c>
      <c r="G88" s="68">
        <v>43.3</v>
      </c>
      <c r="H88" s="68">
        <v>39.799999999999997</v>
      </c>
      <c r="I88" s="67">
        <v>11261</v>
      </c>
      <c r="J88" s="63"/>
      <c r="K88" s="63"/>
      <c r="L88" s="63"/>
      <c r="M88" s="23"/>
      <c r="N88" s="23"/>
      <c r="O88" s="29"/>
    </row>
    <row r="89" spans="1:15" s="22" customFormat="1" ht="12.75" customHeight="1" x14ac:dyDescent="0.25">
      <c r="A89" s="63"/>
      <c r="B89" s="105">
        <v>2019</v>
      </c>
      <c r="C89" s="105"/>
      <c r="D89" s="106"/>
      <c r="E89" s="68" t="s">
        <v>311</v>
      </c>
      <c r="F89" s="68" t="s">
        <v>311</v>
      </c>
      <c r="G89" s="68" t="s">
        <v>311</v>
      </c>
      <c r="H89" s="68" t="s">
        <v>311</v>
      </c>
      <c r="I89" s="67" t="s">
        <v>311</v>
      </c>
      <c r="J89" s="63"/>
      <c r="K89" s="63"/>
      <c r="L89" s="63"/>
      <c r="M89" s="23"/>
      <c r="N89" s="23"/>
      <c r="O89" s="29"/>
    </row>
    <row r="90" spans="1:15" s="22" customFormat="1" ht="13.2" x14ac:dyDescent="0.25">
      <c r="A90" s="63"/>
      <c r="B90" s="107" t="s">
        <v>124</v>
      </c>
      <c r="C90" s="108"/>
      <c r="D90" s="108"/>
      <c r="E90" s="108"/>
      <c r="F90" s="108"/>
      <c r="G90" s="108"/>
      <c r="H90" s="108"/>
      <c r="I90" s="109"/>
      <c r="J90" s="63"/>
      <c r="K90" s="63"/>
      <c r="L90" s="63"/>
      <c r="M90" s="23" t="s">
        <v>124</v>
      </c>
      <c r="N90" s="23"/>
      <c r="O90" s="29"/>
    </row>
    <row r="91" spans="1:15" s="22" customFormat="1" ht="12.75" customHeight="1" x14ac:dyDescent="0.25">
      <c r="A91" s="63"/>
      <c r="B91" s="105">
        <v>2023</v>
      </c>
      <c r="C91" s="105"/>
      <c r="D91" s="106"/>
      <c r="E91" s="68">
        <v>0.4</v>
      </c>
      <c r="F91" s="68">
        <v>4</v>
      </c>
      <c r="G91" s="68">
        <v>20.7</v>
      </c>
      <c r="H91" s="68">
        <v>75</v>
      </c>
      <c r="I91" s="67">
        <v>10004</v>
      </c>
      <c r="J91" s="63"/>
      <c r="K91" s="63"/>
      <c r="L91" s="63"/>
      <c r="M91" s="23"/>
      <c r="N91" s="23"/>
      <c r="O91" s="29"/>
    </row>
    <row r="92" spans="1:15" s="22" customFormat="1" ht="12.75" customHeight="1" x14ac:dyDescent="0.25">
      <c r="A92" s="63"/>
      <c r="B92" s="105">
        <v>2022</v>
      </c>
      <c r="C92" s="105"/>
      <c r="D92" s="106"/>
      <c r="E92" s="68">
        <v>0.6</v>
      </c>
      <c r="F92" s="68">
        <v>5.3</v>
      </c>
      <c r="G92" s="68">
        <v>22.6</v>
      </c>
      <c r="H92" s="68">
        <v>71.5</v>
      </c>
      <c r="I92" s="67">
        <v>13252</v>
      </c>
      <c r="J92" s="63"/>
      <c r="K92" s="63"/>
      <c r="L92" s="63"/>
      <c r="M92" s="23"/>
      <c r="N92" s="23"/>
      <c r="O92" s="29"/>
    </row>
    <row r="93" spans="1:15" s="22" customFormat="1" ht="12.75" customHeight="1" x14ac:dyDescent="0.25">
      <c r="A93" s="63"/>
      <c r="B93" s="105">
        <v>2021</v>
      </c>
      <c r="C93" s="105"/>
      <c r="D93" s="106"/>
      <c r="E93" s="68">
        <v>0.4</v>
      </c>
      <c r="F93" s="68">
        <v>4.7</v>
      </c>
      <c r="G93" s="68">
        <v>21.7</v>
      </c>
      <c r="H93" s="68">
        <v>73.2</v>
      </c>
      <c r="I93" s="67">
        <v>18341</v>
      </c>
      <c r="J93" s="63"/>
      <c r="K93" s="63"/>
      <c r="L93" s="63"/>
      <c r="M93" s="23"/>
      <c r="N93" s="23"/>
      <c r="O93" s="29"/>
    </row>
    <row r="94" spans="1:15" s="22" customFormat="1" ht="12.75" customHeight="1" x14ac:dyDescent="0.25">
      <c r="A94" s="63"/>
      <c r="B94" s="105">
        <v>2020</v>
      </c>
      <c r="C94" s="105"/>
      <c r="D94" s="106"/>
      <c r="E94" s="68">
        <v>0.3</v>
      </c>
      <c r="F94" s="68">
        <v>4.5</v>
      </c>
      <c r="G94" s="68">
        <v>22</v>
      </c>
      <c r="H94" s="68">
        <v>73.099999999999994</v>
      </c>
      <c r="I94" s="67">
        <v>24096</v>
      </c>
      <c r="J94" s="63"/>
      <c r="K94" s="63"/>
      <c r="L94" s="63"/>
      <c r="M94" s="23"/>
      <c r="N94" s="23"/>
      <c r="O94" s="29"/>
    </row>
    <row r="95" spans="1:15" s="22" customFormat="1" ht="12.75" customHeight="1" x14ac:dyDescent="0.25">
      <c r="A95" s="63"/>
      <c r="B95" s="105">
        <v>2019</v>
      </c>
      <c r="C95" s="105"/>
      <c r="D95" s="106"/>
      <c r="E95" s="68" t="s">
        <v>311</v>
      </c>
      <c r="F95" s="68" t="s">
        <v>311</v>
      </c>
      <c r="G95" s="68" t="s">
        <v>311</v>
      </c>
      <c r="H95" s="68" t="s">
        <v>311</v>
      </c>
      <c r="I95" s="67" t="s">
        <v>311</v>
      </c>
      <c r="J95" s="63"/>
      <c r="K95" s="63"/>
      <c r="L95" s="63"/>
      <c r="M95" s="23"/>
      <c r="N95" s="23"/>
      <c r="O95" s="29"/>
    </row>
    <row r="96" spans="1:15" s="22" customFormat="1" ht="13.2" x14ac:dyDescent="0.25">
      <c r="A96" s="63"/>
      <c r="B96" s="107" t="s">
        <v>268</v>
      </c>
      <c r="C96" s="108"/>
      <c r="D96" s="108"/>
      <c r="E96" s="108"/>
      <c r="F96" s="108"/>
      <c r="G96" s="108"/>
      <c r="H96" s="108"/>
      <c r="I96" s="109"/>
      <c r="J96" s="63"/>
      <c r="K96" s="63"/>
      <c r="L96" s="63"/>
      <c r="M96" s="23" t="s">
        <v>268</v>
      </c>
      <c r="N96" s="23"/>
      <c r="O96" s="29"/>
    </row>
    <row r="97" spans="1:15" s="22" customFormat="1" ht="12.75" customHeight="1" x14ac:dyDescent="0.25">
      <c r="A97" s="63"/>
      <c r="B97" s="105">
        <v>2023</v>
      </c>
      <c r="C97" s="105"/>
      <c r="D97" s="106"/>
      <c r="E97" s="68">
        <v>2</v>
      </c>
      <c r="F97" s="68">
        <v>10.199999999999999</v>
      </c>
      <c r="G97" s="68">
        <v>30.3</v>
      </c>
      <c r="H97" s="68">
        <v>57.5</v>
      </c>
      <c r="I97" s="67">
        <v>7275</v>
      </c>
      <c r="J97" s="63"/>
      <c r="K97" s="63"/>
      <c r="L97" s="63"/>
      <c r="M97" s="23"/>
      <c r="N97" s="23"/>
      <c r="O97" s="29"/>
    </row>
    <row r="98" spans="1:15" s="22" customFormat="1" ht="12.75" customHeight="1" x14ac:dyDescent="0.25">
      <c r="A98" s="63"/>
      <c r="B98" s="105">
        <v>2022</v>
      </c>
      <c r="C98" s="105"/>
      <c r="D98" s="106"/>
      <c r="E98" s="68">
        <v>1.5</v>
      </c>
      <c r="F98" s="68">
        <v>11.3</v>
      </c>
      <c r="G98" s="68">
        <v>31.2</v>
      </c>
      <c r="H98" s="68">
        <v>56.1</v>
      </c>
      <c r="I98" s="67">
        <v>10406</v>
      </c>
      <c r="J98" s="63"/>
      <c r="K98" s="63"/>
      <c r="L98" s="63"/>
      <c r="M98" s="23"/>
      <c r="N98" s="23"/>
      <c r="O98" s="29"/>
    </row>
    <row r="99" spans="1:15" s="22" customFormat="1" ht="12.75" customHeight="1" x14ac:dyDescent="0.25">
      <c r="A99" s="63"/>
      <c r="B99" s="105">
        <v>2021</v>
      </c>
      <c r="C99" s="105"/>
      <c r="D99" s="106"/>
      <c r="E99" s="68">
        <v>1.4</v>
      </c>
      <c r="F99" s="68">
        <v>10.3</v>
      </c>
      <c r="G99" s="68">
        <v>31.7</v>
      </c>
      <c r="H99" s="68">
        <v>56.6</v>
      </c>
      <c r="I99" s="67">
        <v>13995</v>
      </c>
      <c r="J99" s="63"/>
      <c r="K99" s="63"/>
      <c r="L99" s="63"/>
      <c r="M99" s="23"/>
      <c r="N99" s="23"/>
      <c r="O99" s="29"/>
    </row>
    <row r="100" spans="1:15" s="22" customFormat="1" ht="12.75" customHeight="1" x14ac:dyDescent="0.25">
      <c r="A100" s="63"/>
      <c r="B100" s="105">
        <v>2020</v>
      </c>
      <c r="C100" s="105"/>
      <c r="D100" s="106"/>
      <c r="E100" s="68">
        <v>1.4</v>
      </c>
      <c r="F100" s="68">
        <v>10.6</v>
      </c>
      <c r="G100" s="68">
        <v>32.9</v>
      </c>
      <c r="H100" s="68">
        <v>55.1</v>
      </c>
      <c r="I100" s="67">
        <v>15635</v>
      </c>
      <c r="J100" s="63"/>
      <c r="K100" s="63"/>
      <c r="L100" s="63"/>
      <c r="M100" s="23"/>
      <c r="N100" s="23"/>
      <c r="O100" s="29"/>
    </row>
    <row r="101" spans="1:15" s="22" customFormat="1" ht="13.2" x14ac:dyDescent="0.25">
      <c r="A101" s="63"/>
      <c r="B101" s="105">
        <v>2019</v>
      </c>
      <c r="C101" s="105"/>
      <c r="D101" s="106"/>
      <c r="E101" s="68" t="s">
        <v>311</v>
      </c>
      <c r="F101" s="68" t="s">
        <v>311</v>
      </c>
      <c r="G101" s="68" t="s">
        <v>311</v>
      </c>
      <c r="H101" s="68" t="s">
        <v>311</v>
      </c>
      <c r="I101" s="67" t="s">
        <v>311</v>
      </c>
      <c r="J101" s="63"/>
      <c r="K101" s="63"/>
      <c r="L101" s="63"/>
      <c r="M101" s="23"/>
      <c r="N101" s="23"/>
      <c r="O101" s="29"/>
    </row>
    <row r="102" spans="1:15" s="22" customFormat="1" ht="13.2" x14ac:dyDescent="0.25">
      <c r="A102" s="63"/>
      <c r="B102" s="107" t="s">
        <v>125</v>
      </c>
      <c r="C102" s="108"/>
      <c r="D102" s="108"/>
      <c r="E102" s="108"/>
      <c r="F102" s="108"/>
      <c r="G102" s="108"/>
      <c r="H102" s="108"/>
      <c r="I102" s="109"/>
      <c r="J102" s="63"/>
      <c r="K102" s="63"/>
      <c r="L102" s="63"/>
      <c r="M102" s="23" t="s">
        <v>125</v>
      </c>
      <c r="N102" s="23"/>
      <c r="O102" s="29"/>
    </row>
    <row r="103" spans="1:15" s="22" customFormat="1" ht="13.2" x14ac:dyDescent="0.25">
      <c r="A103" s="63"/>
      <c r="B103" s="105">
        <v>2023</v>
      </c>
      <c r="C103" s="105"/>
      <c r="D103" s="106"/>
      <c r="E103" s="68">
        <v>1.7</v>
      </c>
      <c r="F103" s="68">
        <v>12.4</v>
      </c>
      <c r="G103" s="68">
        <v>34.700000000000003</v>
      </c>
      <c r="H103" s="68">
        <v>51.1</v>
      </c>
      <c r="I103" s="67">
        <v>5091</v>
      </c>
      <c r="J103" s="63"/>
      <c r="K103" s="63"/>
      <c r="L103" s="63"/>
      <c r="M103" s="23"/>
      <c r="N103" s="23"/>
      <c r="O103" s="29"/>
    </row>
    <row r="104" spans="1:15" s="22" customFormat="1" ht="13.2" x14ac:dyDescent="0.25">
      <c r="A104" s="63"/>
      <c r="B104" s="105">
        <v>2022</v>
      </c>
      <c r="C104" s="105"/>
      <c r="D104" s="106"/>
      <c r="E104" s="68">
        <v>2.2000000000000002</v>
      </c>
      <c r="F104" s="68">
        <v>14.4</v>
      </c>
      <c r="G104" s="68">
        <v>35.1</v>
      </c>
      <c r="H104" s="68">
        <v>48.2</v>
      </c>
      <c r="I104" s="67">
        <v>6471</v>
      </c>
      <c r="J104" s="63"/>
      <c r="K104" s="63"/>
      <c r="L104" s="63"/>
      <c r="M104" s="23"/>
      <c r="N104" s="23"/>
      <c r="O104" s="29"/>
    </row>
    <row r="105" spans="1:15" s="22" customFormat="1" ht="13.2" x14ac:dyDescent="0.25">
      <c r="A105" s="63"/>
      <c r="B105" s="105">
        <v>2021</v>
      </c>
      <c r="C105" s="105"/>
      <c r="D105" s="106"/>
      <c r="E105" s="68">
        <v>2.5</v>
      </c>
      <c r="F105" s="68">
        <v>14.7</v>
      </c>
      <c r="G105" s="68">
        <v>36.5</v>
      </c>
      <c r="H105" s="68">
        <v>46.3</v>
      </c>
      <c r="I105" s="67">
        <v>7913</v>
      </c>
      <c r="J105" s="63"/>
      <c r="K105" s="63"/>
      <c r="L105" s="63"/>
      <c r="M105" s="23"/>
      <c r="N105" s="23"/>
      <c r="O105" s="29"/>
    </row>
    <row r="106" spans="1:15" x14ac:dyDescent="0.3">
      <c r="A106" s="63"/>
      <c r="B106" s="105">
        <v>2020</v>
      </c>
      <c r="C106" s="105"/>
      <c r="D106" s="106"/>
      <c r="E106" s="68" t="s">
        <v>311</v>
      </c>
      <c r="F106" s="68" t="s">
        <v>311</v>
      </c>
      <c r="G106" s="68" t="s">
        <v>311</v>
      </c>
      <c r="H106" s="68" t="s">
        <v>311</v>
      </c>
      <c r="I106" s="67" t="s">
        <v>311</v>
      </c>
      <c r="J106" s="63"/>
      <c r="K106" s="63"/>
      <c r="L106" s="63"/>
    </row>
    <row r="107" spans="1:15" x14ac:dyDescent="0.3">
      <c r="A107" s="63"/>
      <c r="B107" s="105">
        <v>2019</v>
      </c>
      <c r="C107" s="105"/>
      <c r="D107" s="106"/>
      <c r="E107" s="68" t="s">
        <v>311</v>
      </c>
      <c r="F107" s="68" t="s">
        <v>311</v>
      </c>
      <c r="G107" s="68" t="s">
        <v>311</v>
      </c>
      <c r="H107" s="68" t="s">
        <v>311</v>
      </c>
      <c r="I107" s="67" t="s">
        <v>311</v>
      </c>
      <c r="J107" s="63"/>
      <c r="K107" s="63"/>
      <c r="L107" s="63"/>
    </row>
    <row r="108" spans="1:15" x14ac:dyDescent="0.3">
      <c r="A108" s="63"/>
      <c r="B108" s="107" t="s">
        <v>126</v>
      </c>
      <c r="C108" s="108"/>
      <c r="D108" s="108"/>
      <c r="E108" s="108"/>
      <c r="F108" s="108"/>
      <c r="G108" s="108"/>
      <c r="H108" s="108"/>
      <c r="I108" s="109"/>
      <c r="J108" s="63"/>
      <c r="K108" s="63"/>
      <c r="L108" s="63"/>
      <c r="M108" s="27" t="s">
        <v>126</v>
      </c>
    </row>
    <row r="109" spans="1:15" x14ac:dyDescent="0.3">
      <c r="A109" s="63"/>
      <c r="B109" s="105">
        <v>2023</v>
      </c>
      <c r="C109" s="105"/>
      <c r="D109" s="106"/>
      <c r="E109" s="68">
        <v>1.2</v>
      </c>
      <c r="F109" s="68">
        <v>10.199999999999999</v>
      </c>
      <c r="G109" s="68">
        <v>36</v>
      </c>
      <c r="H109" s="68">
        <v>52.7</v>
      </c>
      <c r="I109" s="67">
        <v>6706</v>
      </c>
      <c r="J109" s="63"/>
      <c r="K109" s="63"/>
      <c r="L109" s="63"/>
    </row>
    <row r="110" spans="1:15" x14ac:dyDescent="0.3">
      <c r="A110" s="63"/>
      <c r="B110" s="105">
        <v>2022</v>
      </c>
      <c r="C110" s="105"/>
      <c r="D110" s="106"/>
      <c r="E110" s="68">
        <v>1.4</v>
      </c>
      <c r="F110" s="68">
        <v>11.1</v>
      </c>
      <c r="G110" s="68">
        <v>35.9</v>
      </c>
      <c r="H110" s="68">
        <v>51.6</v>
      </c>
      <c r="I110" s="67">
        <v>8825</v>
      </c>
      <c r="J110" s="63"/>
      <c r="K110" s="63"/>
      <c r="L110" s="63"/>
    </row>
    <row r="111" spans="1:15" x14ac:dyDescent="0.3">
      <c r="A111" s="63"/>
      <c r="B111" s="105">
        <v>2021</v>
      </c>
      <c r="C111" s="105"/>
      <c r="D111" s="106"/>
      <c r="E111" s="68">
        <v>1.2</v>
      </c>
      <c r="F111" s="68">
        <v>10.8</v>
      </c>
      <c r="G111" s="68">
        <v>36.299999999999997</v>
      </c>
      <c r="H111" s="68">
        <v>51.7</v>
      </c>
      <c r="I111" s="67">
        <v>12766</v>
      </c>
      <c r="J111" s="63"/>
      <c r="K111" s="63"/>
      <c r="L111" s="63"/>
    </row>
    <row r="112" spans="1:15" x14ac:dyDescent="0.3">
      <c r="A112" s="63"/>
      <c r="B112" s="105">
        <v>2020</v>
      </c>
      <c r="C112" s="105"/>
      <c r="D112" s="106"/>
      <c r="E112" s="68">
        <v>1.1000000000000001</v>
      </c>
      <c r="F112" s="68">
        <v>11.4</v>
      </c>
      <c r="G112" s="68">
        <v>36.299999999999997</v>
      </c>
      <c r="H112" s="68">
        <v>51.3</v>
      </c>
      <c r="I112" s="67">
        <v>17977</v>
      </c>
      <c r="J112" s="63"/>
      <c r="K112" s="63"/>
      <c r="L112" s="63"/>
    </row>
    <row r="113" spans="1:13" x14ac:dyDescent="0.3">
      <c r="A113" s="63"/>
      <c r="B113" s="105">
        <v>2019</v>
      </c>
      <c r="C113" s="105"/>
      <c r="D113" s="106"/>
      <c r="E113" s="68" t="s">
        <v>311</v>
      </c>
      <c r="F113" s="68" t="s">
        <v>311</v>
      </c>
      <c r="G113" s="68" t="s">
        <v>311</v>
      </c>
      <c r="H113" s="68" t="s">
        <v>311</v>
      </c>
      <c r="I113" s="67" t="s">
        <v>311</v>
      </c>
      <c r="J113" s="63"/>
      <c r="K113" s="63"/>
      <c r="L113" s="63"/>
    </row>
    <row r="114" spans="1:13" x14ac:dyDescent="0.3">
      <c r="A114" s="63"/>
      <c r="B114" s="107" t="s">
        <v>127</v>
      </c>
      <c r="C114" s="108"/>
      <c r="D114" s="108"/>
      <c r="E114" s="108"/>
      <c r="F114" s="108"/>
      <c r="G114" s="108"/>
      <c r="H114" s="108"/>
      <c r="I114" s="109"/>
      <c r="J114" s="63"/>
      <c r="K114" s="63"/>
      <c r="L114" s="63"/>
      <c r="M114" s="27" t="s">
        <v>127</v>
      </c>
    </row>
    <row r="115" spans="1:13" x14ac:dyDescent="0.3">
      <c r="A115" s="63"/>
      <c r="B115" s="105">
        <v>2023</v>
      </c>
      <c r="C115" s="105"/>
      <c r="D115" s="106"/>
      <c r="E115" s="68">
        <v>0.8</v>
      </c>
      <c r="F115" s="68">
        <v>6.8</v>
      </c>
      <c r="G115" s="68">
        <v>30.9</v>
      </c>
      <c r="H115" s="68">
        <v>61.5</v>
      </c>
      <c r="I115" s="67">
        <v>6434</v>
      </c>
      <c r="J115" s="63"/>
      <c r="K115" s="63"/>
      <c r="L115" s="63"/>
    </row>
    <row r="116" spans="1:13" x14ac:dyDescent="0.3">
      <c r="A116" s="63"/>
      <c r="B116" s="105">
        <v>2022</v>
      </c>
      <c r="C116" s="105"/>
      <c r="D116" s="106"/>
      <c r="E116" s="68">
        <v>0.9</v>
      </c>
      <c r="F116" s="68">
        <v>7.6</v>
      </c>
      <c r="G116" s="68">
        <v>32</v>
      </c>
      <c r="H116" s="68">
        <v>59.6</v>
      </c>
      <c r="I116" s="67">
        <v>8423</v>
      </c>
      <c r="J116" s="63"/>
      <c r="K116" s="63"/>
      <c r="L116" s="63"/>
    </row>
    <row r="117" spans="1:13" x14ac:dyDescent="0.3">
      <c r="A117" s="63"/>
      <c r="B117" s="105">
        <v>2021</v>
      </c>
      <c r="C117" s="105"/>
      <c r="D117" s="106"/>
      <c r="E117" s="68">
        <v>0.6</v>
      </c>
      <c r="F117" s="68">
        <v>6.9</v>
      </c>
      <c r="G117" s="68">
        <v>31.5</v>
      </c>
      <c r="H117" s="68">
        <v>61.1</v>
      </c>
      <c r="I117" s="67">
        <v>12124</v>
      </c>
      <c r="J117" s="63"/>
      <c r="K117" s="63"/>
      <c r="L117" s="63"/>
    </row>
    <row r="118" spans="1:13" x14ac:dyDescent="0.3">
      <c r="A118" s="63"/>
      <c r="B118" s="105">
        <v>2020</v>
      </c>
      <c r="C118" s="105"/>
      <c r="D118" s="106"/>
      <c r="E118" s="68">
        <v>0.7</v>
      </c>
      <c r="F118" s="68">
        <v>7.2</v>
      </c>
      <c r="G118" s="68">
        <v>30.5</v>
      </c>
      <c r="H118" s="68">
        <v>61.7</v>
      </c>
      <c r="I118" s="67">
        <v>16856</v>
      </c>
      <c r="J118" s="63"/>
      <c r="K118" s="63"/>
      <c r="L118" s="63"/>
    </row>
    <row r="119" spans="1:13" x14ac:dyDescent="0.3">
      <c r="A119" s="63"/>
      <c r="B119" s="105">
        <v>2019</v>
      </c>
      <c r="C119" s="105"/>
      <c r="D119" s="106"/>
      <c r="E119" s="68" t="s">
        <v>311</v>
      </c>
      <c r="F119" s="68" t="s">
        <v>311</v>
      </c>
      <c r="G119" s="68" t="s">
        <v>311</v>
      </c>
      <c r="H119" s="68" t="s">
        <v>311</v>
      </c>
      <c r="I119" s="67" t="s">
        <v>311</v>
      </c>
      <c r="J119" s="63"/>
      <c r="K119" s="63"/>
      <c r="L119" s="63"/>
    </row>
    <row r="120" spans="1:13" x14ac:dyDescent="0.3">
      <c r="A120" s="63"/>
      <c r="B120" s="107" t="s">
        <v>269</v>
      </c>
      <c r="C120" s="108"/>
      <c r="D120" s="108"/>
      <c r="E120" s="108"/>
      <c r="F120" s="108"/>
      <c r="G120" s="108"/>
      <c r="H120" s="108"/>
      <c r="I120" s="109"/>
      <c r="J120" s="63"/>
      <c r="K120" s="63"/>
      <c r="L120" s="63"/>
      <c r="M120" s="27" t="s">
        <v>269</v>
      </c>
    </row>
    <row r="121" spans="1:13" x14ac:dyDescent="0.3">
      <c r="A121" s="63"/>
      <c r="B121" s="105">
        <v>2023</v>
      </c>
      <c r="C121" s="105"/>
      <c r="D121" s="106"/>
      <c r="E121" s="68">
        <v>2</v>
      </c>
      <c r="F121" s="68">
        <v>15.2</v>
      </c>
      <c r="G121" s="68">
        <v>37</v>
      </c>
      <c r="H121" s="68">
        <v>45.8</v>
      </c>
      <c r="I121" s="67">
        <v>4369</v>
      </c>
      <c r="J121" s="63"/>
      <c r="K121" s="63"/>
      <c r="L121" s="63"/>
    </row>
    <row r="122" spans="1:13" x14ac:dyDescent="0.3">
      <c r="A122" s="63"/>
      <c r="B122" s="105">
        <v>2022</v>
      </c>
      <c r="C122" s="105"/>
      <c r="D122" s="106"/>
      <c r="E122" s="68">
        <v>3.5</v>
      </c>
      <c r="F122" s="68">
        <v>22.4</v>
      </c>
      <c r="G122" s="68">
        <v>37.5</v>
      </c>
      <c r="H122" s="68">
        <v>36.700000000000003</v>
      </c>
      <c r="I122" s="67">
        <v>5787</v>
      </c>
      <c r="J122" s="63"/>
      <c r="K122" s="63"/>
      <c r="L122" s="63"/>
    </row>
    <row r="123" spans="1:13" x14ac:dyDescent="0.3">
      <c r="A123" s="63"/>
      <c r="B123" s="105">
        <v>2021</v>
      </c>
      <c r="C123" s="105"/>
      <c r="D123" s="106"/>
      <c r="E123" s="68">
        <v>3.1</v>
      </c>
      <c r="F123" s="68">
        <v>21.6</v>
      </c>
      <c r="G123" s="68">
        <v>39.299999999999997</v>
      </c>
      <c r="H123" s="68">
        <v>36.1</v>
      </c>
      <c r="I123" s="67">
        <v>8752</v>
      </c>
      <c r="J123" s="63"/>
      <c r="K123" s="63"/>
      <c r="L123" s="63"/>
    </row>
    <row r="124" spans="1:13" x14ac:dyDescent="0.3">
      <c r="A124" s="63"/>
      <c r="B124" s="105">
        <v>2020</v>
      </c>
      <c r="C124" s="105"/>
      <c r="D124" s="106"/>
      <c r="E124" s="68">
        <v>3.9</v>
      </c>
      <c r="F124" s="68">
        <v>22.6</v>
      </c>
      <c r="G124" s="68">
        <v>37</v>
      </c>
      <c r="H124" s="68">
        <v>36.5</v>
      </c>
      <c r="I124" s="67">
        <v>11809</v>
      </c>
      <c r="J124" s="63"/>
      <c r="K124" s="63"/>
      <c r="L124" s="63"/>
    </row>
    <row r="125" spans="1:13" x14ac:dyDescent="0.3">
      <c r="A125" s="63"/>
      <c r="B125" s="105">
        <v>2019</v>
      </c>
      <c r="C125" s="105"/>
      <c r="D125" s="106"/>
      <c r="E125" s="68" t="s">
        <v>311</v>
      </c>
      <c r="F125" s="68" t="s">
        <v>311</v>
      </c>
      <c r="G125" s="68" t="s">
        <v>311</v>
      </c>
      <c r="H125" s="68" t="s">
        <v>311</v>
      </c>
      <c r="I125" s="67" t="s">
        <v>311</v>
      </c>
      <c r="J125" s="63"/>
      <c r="K125" s="63"/>
      <c r="L125" s="63"/>
    </row>
    <row r="126" spans="1:13" x14ac:dyDescent="0.3">
      <c r="A126" s="63"/>
      <c r="B126" s="107" t="s">
        <v>244</v>
      </c>
      <c r="C126" s="108"/>
      <c r="D126" s="108"/>
      <c r="E126" s="108"/>
      <c r="F126" s="108"/>
      <c r="G126" s="108"/>
      <c r="H126" s="108"/>
      <c r="I126" s="109"/>
      <c r="J126" s="63"/>
      <c r="K126" s="63"/>
      <c r="L126" s="63"/>
      <c r="M126" s="27" t="s">
        <v>244</v>
      </c>
    </row>
    <row r="127" spans="1:13" x14ac:dyDescent="0.3">
      <c r="A127" s="63"/>
      <c r="B127" s="105">
        <v>2023</v>
      </c>
      <c r="C127" s="105"/>
      <c r="D127" s="106"/>
      <c r="E127" s="68">
        <v>7.8</v>
      </c>
      <c r="F127" s="68">
        <v>32.9</v>
      </c>
      <c r="G127" s="68">
        <v>32.9</v>
      </c>
      <c r="H127" s="68">
        <v>26.4</v>
      </c>
      <c r="I127" s="67">
        <v>1175</v>
      </c>
      <c r="J127" s="63"/>
      <c r="K127" s="63"/>
      <c r="L127" s="63"/>
    </row>
    <row r="128" spans="1:13" x14ac:dyDescent="0.3">
      <c r="A128" s="63"/>
      <c r="B128" s="105">
        <v>2022</v>
      </c>
      <c r="C128" s="105"/>
      <c r="D128" s="106"/>
      <c r="E128" s="68">
        <v>7.2</v>
      </c>
      <c r="F128" s="68">
        <v>32.200000000000003</v>
      </c>
      <c r="G128" s="68">
        <v>36.200000000000003</v>
      </c>
      <c r="H128" s="68">
        <v>24.3</v>
      </c>
      <c r="I128" s="67">
        <v>1468</v>
      </c>
      <c r="J128" s="63"/>
      <c r="K128" s="63"/>
      <c r="L128" s="63"/>
    </row>
    <row r="129" spans="1:13" x14ac:dyDescent="0.3">
      <c r="A129" s="63"/>
      <c r="B129" s="105">
        <v>2021</v>
      </c>
      <c r="C129" s="105"/>
      <c r="D129" s="106"/>
      <c r="E129" s="68">
        <v>7.6</v>
      </c>
      <c r="F129" s="68">
        <v>32.9</v>
      </c>
      <c r="G129" s="68">
        <v>37.799999999999997</v>
      </c>
      <c r="H129" s="68">
        <v>21.8</v>
      </c>
      <c r="I129" s="67">
        <v>2096</v>
      </c>
      <c r="J129" s="63"/>
      <c r="K129" s="63"/>
      <c r="L129" s="63"/>
    </row>
    <row r="130" spans="1:13" x14ac:dyDescent="0.3">
      <c r="A130" s="63"/>
      <c r="B130" s="105">
        <v>2020</v>
      </c>
      <c r="C130" s="105"/>
      <c r="D130" s="106"/>
      <c r="E130" s="68">
        <v>8.9</v>
      </c>
      <c r="F130" s="68">
        <v>34.5</v>
      </c>
      <c r="G130" s="68">
        <v>35.200000000000003</v>
      </c>
      <c r="H130" s="68">
        <v>21.4</v>
      </c>
      <c r="I130" s="67">
        <v>2696</v>
      </c>
      <c r="J130" s="63"/>
      <c r="K130" s="63"/>
      <c r="L130" s="63"/>
    </row>
    <row r="131" spans="1:13" x14ac:dyDescent="0.3">
      <c r="A131" s="63"/>
      <c r="B131" s="105">
        <v>2019</v>
      </c>
      <c r="C131" s="105"/>
      <c r="D131" s="106"/>
      <c r="E131" s="68" t="s">
        <v>311</v>
      </c>
      <c r="F131" s="68" t="s">
        <v>311</v>
      </c>
      <c r="G131" s="68" t="s">
        <v>311</v>
      </c>
      <c r="H131" s="68" t="s">
        <v>311</v>
      </c>
      <c r="I131" s="67" t="s">
        <v>311</v>
      </c>
      <c r="J131" s="63"/>
      <c r="K131" s="63"/>
      <c r="L131" s="63"/>
    </row>
    <row r="132" spans="1:13" x14ac:dyDescent="0.3">
      <c r="A132" s="63"/>
      <c r="B132" s="107" t="s">
        <v>245</v>
      </c>
      <c r="C132" s="108"/>
      <c r="D132" s="108"/>
      <c r="E132" s="108"/>
      <c r="F132" s="108"/>
      <c r="G132" s="108"/>
      <c r="H132" s="108"/>
      <c r="I132" s="109"/>
      <c r="J132" s="63"/>
      <c r="K132" s="63"/>
      <c r="L132" s="63"/>
      <c r="M132" s="27" t="s">
        <v>245</v>
      </c>
    </row>
    <row r="133" spans="1:13" x14ac:dyDescent="0.3">
      <c r="A133" s="63"/>
      <c r="B133" s="105">
        <v>2023</v>
      </c>
      <c r="C133" s="105"/>
      <c r="D133" s="106"/>
      <c r="E133" s="68">
        <v>1.7</v>
      </c>
      <c r="F133" s="68">
        <v>14</v>
      </c>
      <c r="G133" s="68">
        <v>35.200000000000003</v>
      </c>
      <c r="H133" s="68">
        <v>49.1</v>
      </c>
      <c r="I133" s="67">
        <v>2124</v>
      </c>
      <c r="J133" s="63"/>
      <c r="K133" s="63"/>
      <c r="L133" s="63"/>
    </row>
    <row r="134" spans="1:13" x14ac:dyDescent="0.3">
      <c r="A134" s="63"/>
      <c r="B134" s="105">
        <v>2022</v>
      </c>
      <c r="C134" s="105"/>
      <c r="D134" s="106"/>
      <c r="E134" s="68">
        <v>1.6</v>
      </c>
      <c r="F134" s="68">
        <v>15.9</v>
      </c>
      <c r="G134" s="68">
        <v>34.5</v>
      </c>
      <c r="H134" s="68">
        <v>48</v>
      </c>
      <c r="I134" s="67">
        <v>2617</v>
      </c>
      <c r="J134" s="63"/>
      <c r="K134" s="63"/>
      <c r="L134" s="63"/>
    </row>
    <row r="135" spans="1:13" x14ac:dyDescent="0.3">
      <c r="A135" s="63"/>
      <c r="B135" s="105">
        <v>2021</v>
      </c>
      <c r="C135" s="105"/>
      <c r="D135" s="106"/>
      <c r="E135" s="68">
        <v>2.2000000000000002</v>
      </c>
      <c r="F135" s="68">
        <v>16.399999999999999</v>
      </c>
      <c r="G135" s="68">
        <v>35</v>
      </c>
      <c r="H135" s="68">
        <v>46.4</v>
      </c>
      <c r="I135" s="67">
        <v>3471</v>
      </c>
      <c r="J135" s="63"/>
      <c r="K135" s="63"/>
      <c r="L135" s="63"/>
    </row>
    <row r="136" spans="1:13" x14ac:dyDescent="0.3">
      <c r="A136" s="63"/>
      <c r="B136" s="105">
        <v>2020</v>
      </c>
      <c r="C136" s="105"/>
      <c r="D136" s="106"/>
      <c r="E136" s="68">
        <v>1.8</v>
      </c>
      <c r="F136" s="68">
        <v>16.600000000000001</v>
      </c>
      <c r="G136" s="68">
        <v>35.9</v>
      </c>
      <c r="H136" s="68">
        <v>45.7</v>
      </c>
      <c r="I136" s="67">
        <v>6608</v>
      </c>
      <c r="J136" s="63"/>
      <c r="K136" s="63"/>
      <c r="L136" s="63"/>
    </row>
    <row r="137" spans="1:13" x14ac:dyDescent="0.3">
      <c r="A137" s="63"/>
      <c r="B137" s="105">
        <v>2019</v>
      </c>
      <c r="C137" s="105"/>
      <c r="D137" s="106"/>
      <c r="E137" s="68" t="s">
        <v>311</v>
      </c>
      <c r="F137" s="68" t="s">
        <v>311</v>
      </c>
      <c r="G137" s="68" t="s">
        <v>311</v>
      </c>
      <c r="H137" s="68" t="s">
        <v>311</v>
      </c>
      <c r="I137" s="67" t="s">
        <v>311</v>
      </c>
      <c r="J137" s="63"/>
      <c r="K137" s="63"/>
      <c r="L137" s="63"/>
    </row>
    <row r="138" spans="1:13" x14ac:dyDescent="0.3">
      <c r="A138" s="63"/>
      <c r="B138" s="107" t="s">
        <v>128</v>
      </c>
      <c r="C138" s="108"/>
      <c r="D138" s="108"/>
      <c r="E138" s="108"/>
      <c r="F138" s="108"/>
      <c r="G138" s="108"/>
      <c r="H138" s="108"/>
      <c r="I138" s="109"/>
      <c r="J138" s="63"/>
      <c r="K138" s="63"/>
      <c r="L138" s="63"/>
      <c r="M138" s="27" t="s">
        <v>128</v>
      </c>
    </row>
    <row r="139" spans="1:13" x14ac:dyDescent="0.3">
      <c r="A139" s="63"/>
      <c r="B139" s="105">
        <v>2023</v>
      </c>
      <c r="C139" s="105"/>
      <c r="D139" s="106"/>
      <c r="E139" s="68">
        <v>7.3</v>
      </c>
      <c r="F139" s="68">
        <v>33.6</v>
      </c>
      <c r="G139" s="68">
        <v>33.700000000000003</v>
      </c>
      <c r="H139" s="68">
        <v>25.3</v>
      </c>
      <c r="I139" s="67">
        <v>845</v>
      </c>
      <c r="J139" s="63"/>
      <c r="K139" s="63"/>
      <c r="L139" s="63"/>
    </row>
    <row r="140" spans="1:13" x14ac:dyDescent="0.3">
      <c r="A140" s="63"/>
      <c r="B140" s="105">
        <v>2022</v>
      </c>
      <c r="C140" s="105"/>
      <c r="D140" s="106"/>
      <c r="E140" s="68">
        <v>6.4</v>
      </c>
      <c r="F140" s="68">
        <v>35.700000000000003</v>
      </c>
      <c r="G140" s="68">
        <v>34.9</v>
      </c>
      <c r="H140" s="68">
        <v>23</v>
      </c>
      <c r="I140" s="67">
        <v>1014</v>
      </c>
      <c r="J140" s="63"/>
      <c r="K140" s="63"/>
      <c r="L140" s="63"/>
    </row>
    <row r="141" spans="1:13" x14ac:dyDescent="0.3">
      <c r="A141" s="63"/>
      <c r="B141" s="105">
        <v>2021</v>
      </c>
      <c r="C141" s="105"/>
      <c r="D141" s="106"/>
      <c r="E141" s="68">
        <v>7.6</v>
      </c>
      <c r="F141" s="68">
        <v>37.700000000000003</v>
      </c>
      <c r="G141" s="68">
        <v>32.5</v>
      </c>
      <c r="H141" s="68">
        <v>22.2</v>
      </c>
      <c r="I141" s="67">
        <v>1561</v>
      </c>
      <c r="J141" s="63"/>
      <c r="K141" s="63"/>
      <c r="L141" s="63"/>
    </row>
    <row r="142" spans="1:13" x14ac:dyDescent="0.3">
      <c r="A142" s="63"/>
      <c r="B142" s="105">
        <v>2020</v>
      </c>
      <c r="C142" s="105"/>
      <c r="D142" s="106"/>
      <c r="E142" s="68">
        <v>7</v>
      </c>
      <c r="F142" s="68">
        <v>37.9</v>
      </c>
      <c r="G142" s="68">
        <v>35.6</v>
      </c>
      <c r="H142" s="68">
        <v>19.5</v>
      </c>
      <c r="I142" s="67">
        <v>1924</v>
      </c>
      <c r="J142" s="63"/>
      <c r="K142" s="63"/>
      <c r="L142" s="63"/>
    </row>
    <row r="143" spans="1:13" x14ac:dyDescent="0.3">
      <c r="A143" s="63"/>
      <c r="B143" s="105">
        <v>2019</v>
      </c>
      <c r="C143" s="105"/>
      <c r="D143" s="106"/>
      <c r="E143" s="68" t="s">
        <v>311</v>
      </c>
      <c r="F143" s="68" t="s">
        <v>311</v>
      </c>
      <c r="G143" s="68" t="s">
        <v>311</v>
      </c>
      <c r="H143" s="68" t="s">
        <v>311</v>
      </c>
      <c r="I143" s="67" t="s">
        <v>311</v>
      </c>
      <c r="J143" s="63"/>
      <c r="K143" s="63"/>
      <c r="L143" s="63"/>
    </row>
    <row r="144" spans="1:13" x14ac:dyDescent="0.3">
      <c r="A144" s="63"/>
      <c r="B144" s="107" t="s">
        <v>129</v>
      </c>
      <c r="C144" s="108"/>
      <c r="D144" s="108"/>
      <c r="E144" s="108"/>
      <c r="F144" s="108"/>
      <c r="G144" s="108"/>
      <c r="H144" s="108"/>
      <c r="I144" s="109"/>
      <c r="J144" s="63"/>
      <c r="K144" s="63"/>
      <c r="L144" s="63"/>
      <c r="M144" s="27" t="s">
        <v>129</v>
      </c>
    </row>
    <row r="145" spans="1:13" x14ac:dyDescent="0.3">
      <c r="A145" s="63"/>
      <c r="B145" s="105">
        <v>2023</v>
      </c>
      <c r="C145" s="105"/>
      <c r="D145" s="106"/>
      <c r="E145" s="68">
        <v>4.5999999999999996</v>
      </c>
      <c r="F145" s="68">
        <v>22.8</v>
      </c>
      <c r="G145" s="68">
        <v>39</v>
      </c>
      <c r="H145" s="68">
        <v>33.6</v>
      </c>
      <c r="I145" s="67">
        <v>438</v>
      </c>
      <c r="J145" s="63"/>
      <c r="K145" s="63"/>
      <c r="L145" s="63"/>
    </row>
    <row r="146" spans="1:13" x14ac:dyDescent="0.3">
      <c r="A146" s="63"/>
      <c r="B146" s="105">
        <v>2022</v>
      </c>
      <c r="C146" s="105"/>
      <c r="D146" s="106"/>
      <c r="E146" s="68">
        <v>4.0999999999999996</v>
      </c>
      <c r="F146" s="68">
        <v>25.6</v>
      </c>
      <c r="G146" s="68">
        <v>42.5</v>
      </c>
      <c r="H146" s="68">
        <v>27.7</v>
      </c>
      <c r="I146" s="67">
        <v>581</v>
      </c>
      <c r="J146" s="63"/>
      <c r="K146" s="63"/>
      <c r="L146" s="63"/>
    </row>
    <row r="147" spans="1:13" x14ac:dyDescent="0.3">
      <c r="A147" s="63"/>
      <c r="B147" s="105">
        <v>2021</v>
      </c>
      <c r="C147" s="105"/>
      <c r="D147" s="106"/>
      <c r="E147" s="68">
        <v>5</v>
      </c>
      <c r="F147" s="68">
        <v>25</v>
      </c>
      <c r="G147" s="68">
        <v>39.700000000000003</v>
      </c>
      <c r="H147" s="68">
        <v>30.3</v>
      </c>
      <c r="I147" s="67">
        <v>821</v>
      </c>
      <c r="J147" s="63"/>
      <c r="K147" s="63"/>
      <c r="L147" s="63"/>
    </row>
    <row r="148" spans="1:13" x14ac:dyDescent="0.3">
      <c r="A148" s="63"/>
      <c r="B148" s="105">
        <v>2020</v>
      </c>
      <c r="C148" s="105"/>
      <c r="D148" s="106"/>
      <c r="E148" s="68">
        <v>5.6</v>
      </c>
      <c r="F148" s="68">
        <v>23.8</v>
      </c>
      <c r="G148" s="68">
        <v>40.799999999999997</v>
      </c>
      <c r="H148" s="68">
        <v>29.7</v>
      </c>
      <c r="I148" s="67">
        <v>780</v>
      </c>
      <c r="J148" s="63"/>
      <c r="K148" s="63"/>
      <c r="L148" s="63"/>
    </row>
    <row r="149" spans="1:13" x14ac:dyDescent="0.3">
      <c r="A149" s="63"/>
      <c r="B149" s="105">
        <v>2019</v>
      </c>
      <c r="C149" s="105"/>
      <c r="D149" s="106"/>
      <c r="E149" s="68" t="s">
        <v>311</v>
      </c>
      <c r="F149" s="68" t="s">
        <v>311</v>
      </c>
      <c r="G149" s="68" t="s">
        <v>311</v>
      </c>
      <c r="H149" s="68" t="s">
        <v>311</v>
      </c>
      <c r="I149" s="67" t="s">
        <v>311</v>
      </c>
      <c r="J149" s="63"/>
      <c r="K149" s="63"/>
      <c r="L149" s="63"/>
    </row>
    <row r="150" spans="1:13" x14ac:dyDescent="0.3">
      <c r="A150" s="63"/>
      <c r="B150" s="107" t="s">
        <v>246</v>
      </c>
      <c r="C150" s="108"/>
      <c r="D150" s="108"/>
      <c r="E150" s="108"/>
      <c r="F150" s="108"/>
      <c r="G150" s="108"/>
      <c r="H150" s="108"/>
      <c r="I150" s="109"/>
      <c r="J150" s="63"/>
      <c r="K150" s="63"/>
      <c r="L150" s="63"/>
      <c r="M150" s="27" t="s">
        <v>246</v>
      </c>
    </row>
    <row r="151" spans="1:13" x14ac:dyDescent="0.3">
      <c r="A151" s="63"/>
      <c r="B151" s="105">
        <v>2023</v>
      </c>
      <c r="C151" s="105"/>
      <c r="D151" s="106"/>
      <c r="E151" s="68">
        <v>3.6</v>
      </c>
      <c r="F151" s="68">
        <v>24.5</v>
      </c>
      <c r="G151" s="68">
        <v>38.700000000000003</v>
      </c>
      <c r="H151" s="68">
        <v>33.299999999999997</v>
      </c>
      <c r="I151" s="67">
        <v>421</v>
      </c>
      <c r="J151" s="63"/>
      <c r="K151" s="63"/>
      <c r="L151" s="63"/>
    </row>
    <row r="152" spans="1:13" x14ac:dyDescent="0.3">
      <c r="A152" s="63"/>
      <c r="B152" s="105">
        <v>2022</v>
      </c>
      <c r="C152" s="105"/>
      <c r="D152" s="106"/>
      <c r="E152" s="68">
        <v>3.3</v>
      </c>
      <c r="F152" s="68">
        <v>26.3</v>
      </c>
      <c r="G152" s="68">
        <v>41.7</v>
      </c>
      <c r="H152" s="68">
        <v>28.7</v>
      </c>
      <c r="I152" s="67">
        <v>551</v>
      </c>
      <c r="J152" s="63"/>
      <c r="K152" s="63"/>
      <c r="L152" s="63"/>
    </row>
    <row r="153" spans="1:13" x14ac:dyDescent="0.3">
      <c r="A153" s="63"/>
      <c r="B153" s="105">
        <v>2021</v>
      </c>
      <c r="C153" s="105"/>
      <c r="D153" s="106"/>
      <c r="E153" s="68">
        <v>4.3</v>
      </c>
      <c r="F153" s="68">
        <v>23.4</v>
      </c>
      <c r="G153" s="68">
        <v>41.9</v>
      </c>
      <c r="H153" s="68">
        <v>30.4</v>
      </c>
      <c r="I153" s="67">
        <v>795</v>
      </c>
      <c r="J153" s="63"/>
      <c r="K153" s="63"/>
      <c r="L153" s="63"/>
    </row>
    <row r="154" spans="1:13" x14ac:dyDescent="0.3">
      <c r="A154" s="63"/>
      <c r="B154" s="105">
        <v>2020</v>
      </c>
      <c r="C154" s="105"/>
      <c r="D154" s="106"/>
      <c r="E154" s="68">
        <v>5.0999999999999996</v>
      </c>
      <c r="F154" s="68">
        <v>24.7</v>
      </c>
      <c r="G154" s="68">
        <v>40.9</v>
      </c>
      <c r="H154" s="68">
        <v>29.4</v>
      </c>
      <c r="I154" s="67">
        <v>722</v>
      </c>
      <c r="J154" s="63"/>
      <c r="K154" s="63"/>
      <c r="L154" s="63"/>
    </row>
    <row r="155" spans="1:13" x14ac:dyDescent="0.3">
      <c r="A155" s="63"/>
      <c r="B155" s="105">
        <v>2019</v>
      </c>
      <c r="C155" s="105"/>
      <c r="D155" s="106"/>
      <c r="E155" s="68" t="s">
        <v>311</v>
      </c>
      <c r="F155" s="68" t="s">
        <v>311</v>
      </c>
      <c r="G155" s="68" t="s">
        <v>311</v>
      </c>
      <c r="H155" s="68" t="s">
        <v>311</v>
      </c>
      <c r="I155" s="67" t="s">
        <v>311</v>
      </c>
      <c r="J155" s="63"/>
      <c r="K155" s="63"/>
      <c r="L155" s="63"/>
    </row>
    <row r="156" spans="1:13" x14ac:dyDescent="0.3">
      <c r="A156" s="63"/>
      <c r="B156" s="107" t="s">
        <v>247</v>
      </c>
      <c r="C156" s="108"/>
      <c r="D156" s="108"/>
      <c r="E156" s="108"/>
      <c r="F156" s="108"/>
      <c r="G156" s="108"/>
      <c r="H156" s="108"/>
      <c r="I156" s="109"/>
      <c r="J156" s="63"/>
      <c r="K156" s="63"/>
      <c r="L156" s="63"/>
      <c r="M156" s="27" t="s">
        <v>247</v>
      </c>
    </row>
    <row r="157" spans="1:13" x14ac:dyDescent="0.3">
      <c r="A157" s="63"/>
      <c r="B157" s="105">
        <v>2023</v>
      </c>
      <c r="C157" s="105"/>
      <c r="D157" s="106"/>
      <c r="E157" s="68">
        <v>0.8</v>
      </c>
      <c r="F157" s="68">
        <v>15.5</v>
      </c>
      <c r="G157" s="68">
        <v>37.6</v>
      </c>
      <c r="H157" s="68">
        <v>46.1</v>
      </c>
      <c r="I157" s="67">
        <v>7318</v>
      </c>
      <c r="J157" s="63"/>
      <c r="K157" s="63"/>
      <c r="L157" s="63"/>
    </row>
    <row r="158" spans="1:13" x14ac:dyDescent="0.3">
      <c r="A158" s="63"/>
      <c r="B158" s="105">
        <v>2022</v>
      </c>
      <c r="C158" s="105"/>
      <c r="D158" s="106"/>
      <c r="E158" s="68">
        <v>1</v>
      </c>
      <c r="F158" s="68">
        <v>12.5</v>
      </c>
      <c r="G158" s="68">
        <v>37</v>
      </c>
      <c r="H158" s="68">
        <v>49.5</v>
      </c>
      <c r="I158" s="67">
        <v>9385</v>
      </c>
      <c r="J158" s="63"/>
      <c r="K158" s="63"/>
      <c r="L158" s="63"/>
    </row>
    <row r="159" spans="1:13" x14ac:dyDescent="0.3">
      <c r="A159" s="63"/>
      <c r="B159" s="105">
        <v>2021</v>
      </c>
      <c r="C159" s="105"/>
      <c r="D159" s="106"/>
      <c r="E159" s="68">
        <v>0.9</v>
      </c>
      <c r="F159" s="68">
        <v>11.9</v>
      </c>
      <c r="G159" s="68">
        <v>34.4</v>
      </c>
      <c r="H159" s="68">
        <v>52.8</v>
      </c>
      <c r="I159" s="67">
        <v>13421</v>
      </c>
      <c r="J159" s="63"/>
      <c r="K159" s="63"/>
      <c r="L159" s="63"/>
    </row>
    <row r="160" spans="1:13" x14ac:dyDescent="0.3">
      <c r="A160" s="63"/>
      <c r="B160" s="105">
        <v>2020</v>
      </c>
      <c r="C160" s="105"/>
      <c r="D160" s="106"/>
      <c r="E160" s="68">
        <v>0.9</v>
      </c>
      <c r="F160" s="68">
        <v>12.8</v>
      </c>
      <c r="G160" s="68">
        <v>35.700000000000003</v>
      </c>
      <c r="H160" s="68">
        <v>50.7</v>
      </c>
      <c r="I160" s="67">
        <v>19985</v>
      </c>
      <c r="J160" s="63"/>
      <c r="K160" s="63"/>
      <c r="L160" s="63"/>
    </row>
    <row r="161" spans="1:13" x14ac:dyDescent="0.3">
      <c r="A161" s="63"/>
      <c r="B161" s="105">
        <v>2019</v>
      </c>
      <c r="C161" s="105"/>
      <c r="D161" s="106"/>
      <c r="E161" s="68" t="s">
        <v>311</v>
      </c>
      <c r="F161" s="68" t="s">
        <v>311</v>
      </c>
      <c r="G161" s="68" t="s">
        <v>311</v>
      </c>
      <c r="H161" s="68" t="s">
        <v>311</v>
      </c>
      <c r="I161" s="67" t="s">
        <v>311</v>
      </c>
      <c r="J161" s="63"/>
      <c r="K161" s="63"/>
      <c r="L161" s="63"/>
    </row>
    <row r="162" spans="1:13" x14ac:dyDescent="0.3">
      <c r="A162" s="63"/>
      <c r="B162" s="107" t="s">
        <v>130</v>
      </c>
      <c r="C162" s="108"/>
      <c r="D162" s="108"/>
      <c r="E162" s="108"/>
      <c r="F162" s="108"/>
      <c r="G162" s="108"/>
      <c r="H162" s="108"/>
      <c r="I162" s="109"/>
      <c r="J162" s="63"/>
      <c r="K162" s="63"/>
      <c r="L162" s="63"/>
      <c r="M162" s="27" t="s">
        <v>130</v>
      </c>
    </row>
    <row r="163" spans="1:13" x14ac:dyDescent="0.3">
      <c r="A163" s="63"/>
      <c r="B163" s="105">
        <v>2023</v>
      </c>
      <c r="C163" s="105"/>
      <c r="D163" s="106"/>
      <c r="E163" s="68">
        <v>3.7</v>
      </c>
      <c r="F163" s="68">
        <v>21.4</v>
      </c>
      <c r="G163" s="68">
        <v>38.299999999999997</v>
      </c>
      <c r="H163" s="68">
        <v>36.700000000000003</v>
      </c>
      <c r="I163" s="67">
        <v>6798</v>
      </c>
      <c r="J163" s="63"/>
      <c r="K163" s="63"/>
      <c r="L163" s="63"/>
    </row>
    <row r="164" spans="1:13" x14ac:dyDescent="0.3">
      <c r="A164" s="63"/>
      <c r="B164" s="105">
        <v>2022</v>
      </c>
      <c r="C164" s="105"/>
      <c r="D164" s="106"/>
      <c r="E164" s="68">
        <v>3.3</v>
      </c>
      <c r="F164" s="68">
        <v>19.600000000000001</v>
      </c>
      <c r="G164" s="68">
        <v>39.299999999999997</v>
      </c>
      <c r="H164" s="68">
        <v>37.799999999999997</v>
      </c>
      <c r="I164" s="67">
        <v>9578</v>
      </c>
      <c r="J164" s="63"/>
      <c r="K164" s="63"/>
      <c r="L164" s="63"/>
    </row>
    <row r="165" spans="1:13" x14ac:dyDescent="0.3">
      <c r="A165" s="63"/>
      <c r="B165" s="105">
        <v>2021</v>
      </c>
      <c r="C165" s="105"/>
      <c r="D165" s="106"/>
      <c r="E165" s="68">
        <v>2.5</v>
      </c>
      <c r="F165" s="68">
        <v>16.3</v>
      </c>
      <c r="G165" s="68">
        <v>40</v>
      </c>
      <c r="H165" s="68">
        <v>41.2</v>
      </c>
      <c r="I165" s="67">
        <v>14300</v>
      </c>
      <c r="J165" s="63"/>
      <c r="K165" s="63"/>
      <c r="L165" s="63"/>
    </row>
    <row r="166" spans="1:13" x14ac:dyDescent="0.3">
      <c r="A166" s="63"/>
      <c r="B166" s="105">
        <v>2020</v>
      </c>
      <c r="C166" s="105"/>
      <c r="D166" s="106"/>
      <c r="E166" s="68">
        <v>2.1</v>
      </c>
      <c r="F166" s="68">
        <v>14.5</v>
      </c>
      <c r="G166" s="68">
        <v>38.4</v>
      </c>
      <c r="H166" s="68">
        <v>45</v>
      </c>
      <c r="I166" s="67">
        <v>20386</v>
      </c>
      <c r="J166" s="63"/>
      <c r="K166" s="63"/>
      <c r="L166" s="63"/>
    </row>
    <row r="167" spans="1:13" x14ac:dyDescent="0.3">
      <c r="A167" s="63"/>
      <c r="B167" s="105">
        <v>2019</v>
      </c>
      <c r="C167" s="105"/>
      <c r="D167" s="106"/>
      <c r="E167" s="68" t="s">
        <v>311</v>
      </c>
      <c r="F167" s="68" t="s">
        <v>311</v>
      </c>
      <c r="G167" s="68" t="s">
        <v>311</v>
      </c>
      <c r="H167" s="68" t="s">
        <v>311</v>
      </c>
      <c r="I167" s="67" t="s">
        <v>311</v>
      </c>
      <c r="J167" s="63"/>
      <c r="K167" s="63"/>
      <c r="L167" s="63"/>
    </row>
    <row r="168" spans="1:13" x14ac:dyDescent="0.3">
      <c r="A168" s="63"/>
      <c r="B168" s="107" t="s">
        <v>270</v>
      </c>
      <c r="C168" s="108"/>
      <c r="D168" s="108"/>
      <c r="E168" s="108"/>
      <c r="F168" s="108"/>
      <c r="G168" s="108"/>
      <c r="H168" s="108"/>
      <c r="I168" s="109"/>
      <c r="J168" s="63"/>
      <c r="K168" s="63"/>
      <c r="L168" s="63"/>
      <c r="M168" s="27" t="s">
        <v>270</v>
      </c>
    </row>
    <row r="169" spans="1:13" x14ac:dyDescent="0.3">
      <c r="A169" s="63"/>
      <c r="B169" s="105">
        <v>2023</v>
      </c>
      <c r="C169" s="105"/>
      <c r="D169" s="106"/>
      <c r="E169" s="68">
        <v>3.1</v>
      </c>
      <c r="F169" s="68">
        <v>18.7</v>
      </c>
      <c r="G169" s="68">
        <v>41.4</v>
      </c>
      <c r="H169" s="68">
        <v>36.799999999999997</v>
      </c>
      <c r="I169" s="67">
        <v>3246</v>
      </c>
      <c r="J169" s="63"/>
      <c r="K169" s="63"/>
      <c r="L169" s="63"/>
    </row>
    <row r="170" spans="1:13" x14ac:dyDescent="0.3">
      <c r="A170" s="63"/>
      <c r="B170" s="105">
        <v>2022</v>
      </c>
      <c r="C170" s="105"/>
      <c r="D170" s="106"/>
      <c r="E170" s="68">
        <v>3</v>
      </c>
      <c r="F170" s="68">
        <v>18.5</v>
      </c>
      <c r="G170" s="68">
        <v>40</v>
      </c>
      <c r="H170" s="68">
        <v>38.5</v>
      </c>
      <c r="I170" s="67">
        <v>3618</v>
      </c>
      <c r="J170" s="63"/>
      <c r="K170" s="63"/>
      <c r="L170" s="63"/>
    </row>
    <row r="171" spans="1:13" x14ac:dyDescent="0.3">
      <c r="A171" s="63"/>
      <c r="B171" s="105">
        <v>2021</v>
      </c>
      <c r="C171" s="105"/>
      <c r="D171" s="106"/>
      <c r="E171" s="68">
        <v>2.2999999999999998</v>
      </c>
      <c r="F171" s="68">
        <v>15.7</v>
      </c>
      <c r="G171" s="68">
        <v>42.2</v>
      </c>
      <c r="H171" s="68">
        <v>39.799999999999997</v>
      </c>
      <c r="I171" s="67">
        <v>4542</v>
      </c>
      <c r="J171" s="63"/>
      <c r="K171" s="63"/>
      <c r="L171" s="63"/>
    </row>
    <row r="172" spans="1:13" x14ac:dyDescent="0.3">
      <c r="A172" s="63"/>
      <c r="B172" s="105">
        <v>2020</v>
      </c>
      <c r="C172" s="105"/>
      <c r="D172" s="106"/>
      <c r="E172" s="68">
        <v>2.5</v>
      </c>
      <c r="F172" s="68">
        <v>15.4</v>
      </c>
      <c r="G172" s="68">
        <v>40.1</v>
      </c>
      <c r="H172" s="68">
        <v>42.1</v>
      </c>
      <c r="I172" s="67">
        <v>6199</v>
      </c>
      <c r="J172" s="63"/>
      <c r="K172" s="63"/>
      <c r="L172" s="63"/>
    </row>
    <row r="173" spans="1:13" x14ac:dyDescent="0.3">
      <c r="A173" s="63"/>
      <c r="B173" s="105">
        <v>2019</v>
      </c>
      <c r="C173" s="105"/>
      <c r="D173" s="106"/>
      <c r="E173" s="68" t="s">
        <v>311</v>
      </c>
      <c r="F173" s="68" t="s">
        <v>311</v>
      </c>
      <c r="G173" s="68" t="s">
        <v>311</v>
      </c>
      <c r="H173" s="68" t="s">
        <v>311</v>
      </c>
      <c r="I173" s="67" t="s">
        <v>311</v>
      </c>
      <c r="J173" s="63"/>
      <c r="K173" s="63"/>
      <c r="L173" s="63"/>
    </row>
    <row r="174" spans="1:13" x14ac:dyDescent="0.3">
      <c r="A174" s="63"/>
      <c r="B174" s="107" t="s">
        <v>131</v>
      </c>
      <c r="C174" s="108"/>
      <c r="D174" s="108"/>
      <c r="E174" s="108"/>
      <c r="F174" s="108"/>
      <c r="G174" s="108"/>
      <c r="H174" s="108"/>
      <c r="I174" s="109"/>
      <c r="J174" s="63"/>
      <c r="K174" s="63"/>
      <c r="L174" s="63"/>
      <c r="M174" s="27" t="s">
        <v>131</v>
      </c>
    </row>
    <row r="175" spans="1:13" x14ac:dyDescent="0.3">
      <c r="A175" s="63"/>
      <c r="B175" s="105">
        <v>2023</v>
      </c>
      <c r="C175" s="105"/>
      <c r="D175" s="106"/>
      <c r="E175" s="68">
        <v>2.2999999999999998</v>
      </c>
      <c r="F175" s="68">
        <v>17.8</v>
      </c>
      <c r="G175" s="68">
        <v>40.799999999999997</v>
      </c>
      <c r="H175" s="68">
        <v>39.200000000000003</v>
      </c>
      <c r="I175" s="67">
        <v>6305</v>
      </c>
      <c r="J175" s="63"/>
      <c r="K175" s="63"/>
      <c r="L175" s="63"/>
    </row>
    <row r="176" spans="1:13" x14ac:dyDescent="0.3">
      <c r="A176" s="63"/>
      <c r="B176" s="105">
        <v>2022</v>
      </c>
      <c r="C176" s="105"/>
      <c r="D176" s="106"/>
      <c r="E176" s="68">
        <v>1.9</v>
      </c>
      <c r="F176" s="68">
        <v>18</v>
      </c>
      <c r="G176" s="68">
        <v>40.1</v>
      </c>
      <c r="H176" s="68">
        <v>40</v>
      </c>
      <c r="I176" s="67">
        <v>8540</v>
      </c>
      <c r="J176" s="63"/>
      <c r="K176" s="63"/>
      <c r="L176" s="63"/>
    </row>
    <row r="177" spans="1:13" x14ac:dyDescent="0.3">
      <c r="A177" s="63"/>
      <c r="B177" s="105">
        <v>2021</v>
      </c>
      <c r="C177" s="105"/>
      <c r="D177" s="106"/>
      <c r="E177" s="68">
        <v>2</v>
      </c>
      <c r="F177" s="68">
        <v>19</v>
      </c>
      <c r="G177" s="68">
        <v>40.6</v>
      </c>
      <c r="H177" s="68">
        <v>38.4</v>
      </c>
      <c r="I177" s="67">
        <v>12190</v>
      </c>
      <c r="J177" s="63"/>
      <c r="K177" s="63"/>
      <c r="L177" s="63"/>
    </row>
    <row r="178" spans="1:13" x14ac:dyDescent="0.3">
      <c r="A178" s="63"/>
      <c r="B178" s="105">
        <v>2020</v>
      </c>
      <c r="C178" s="105"/>
      <c r="D178" s="106"/>
      <c r="E178" s="68">
        <v>2.2000000000000002</v>
      </c>
      <c r="F178" s="68">
        <v>18.899999999999999</v>
      </c>
      <c r="G178" s="68">
        <v>39.700000000000003</v>
      </c>
      <c r="H178" s="68">
        <v>39.200000000000003</v>
      </c>
      <c r="I178" s="67">
        <v>17515</v>
      </c>
      <c r="J178" s="63"/>
      <c r="K178" s="63"/>
      <c r="L178" s="63"/>
    </row>
    <row r="179" spans="1:13" x14ac:dyDescent="0.3">
      <c r="A179" s="63"/>
      <c r="B179" s="105">
        <v>2019</v>
      </c>
      <c r="C179" s="105"/>
      <c r="D179" s="106"/>
      <c r="E179" s="68" t="s">
        <v>311</v>
      </c>
      <c r="F179" s="68" t="s">
        <v>311</v>
      </c>
      <c r="G179" s="68" t="s">
        <v>311</v>
      </c>
      <c r="H179" s="68" t="s">
        <v>311</v>
      </c>
      <c r="I179" s="67" t="s">
        <v>311</v>
      </c>
      <c r="J179" s="63"/>
      <c r="K179" s="63"/>
      <c r="L179" s="63"/>
    </row>
    <row r="180" spans="1:13" ht="27.6" x14ac:dyDescent="0.3">
      <c r="A180" s="63"/>
      <c r="B180" s="107" t="s">
        <v>132</v>
      </c>
      <c r="C180" s="108"/>
      <c r="D180" s="108"/>
      <c r="E180" s="108"/>
      <c r="F180" s="108"/>
      <c r="G180" s="108"/>
      <c r="H180" s="108"/>
      <c r="I180" s="109"/>
      <c r="J180" s="63"/>
      <c r="K180" s="63"/>
      <c r="L180" s="63"/>
      <c r="M180" s="27" t="s">
        <v>132</v>
      </c>
    </row>
    <row r="181" spans="1:13" x14ac:dyDescent="0.3">
      <c r="A181" s="63"/>
      <c r="B181" s="105">
        <v>2023</v>
      </c>
      <c r="C181" s="105"/>
      <c r="D181" s="106"/>
      <c r="E181" s="68">
        <v>2.7</v>
      </c>
      <c r="F181" s="68">
        <v>18.5</v>
      </c>
      <c r="G181" s="68">
        <v>43</v>
      </c>
      <c r="H181" s="68">
        <v>35.799999999999997</v>
      </c>
      <c r="I181" s="67">
        <v>2210</v>
      </c>
      <c r="J181" s="63"/>
      <c r="K181" s="63"/>
      <c r="L181" s="63"/>
    </row>
    <row r="182" spans="1:13" x14ac:dyDescent="0.3">
      <c r="A182" s="63"/>
      <c r="B182" s="105">
        <v>2022</v>
      </c>
      <c r="C182" s="105"/>
      <c r="D182" s="106"/>
      <c r="E182" s="68">
        <v>3.1</v>
      </c>
      <c r="F182" s="68">
        <v>17.5</v>
      </c>
      <c r="G182" s="68">
        <v>43.3</v>
      </c>
      <c r="H182" s="68">
        <v>36.1</v>
      </c>
      <c r="I182" s="67">
        <v>3250</v>
      </c>
      <c r="J182" s="63"/>
      <c r="K182" s="63"/>
      <c r="L182" s="63"/>
    </row>
    <row r="183" spans="1:13" x14ac:dyDescent="0.3">
      <c r="A183" s="63"/>
      <c r="B183" s="105">
        <v>2021</v>
      </c>
      <c r="C183" s="105"/>
      <c r="D183" s="106"/>
      <c r="E183" s="68">
        <v>3</v>
      </c>
      <c r="F183" s="68">
        <v>17.5</v>
      </c>
      <c r="G183" s="68">
        <v>44.2</v>
      </c>
      <c r="H183" s="68">
        <v>35.200000000000003</v>
      </c>
      <c r="I183" s="67">
        <v>4301</v>
      </c>
      <c r="J183" s="63"/>
      <c r="K183" s="63"/>
      <c r="L183" s="63"/>
    </row>
    <row r="184" spans="1:13" x14ac:dyDescent="0.3">
      <c r="A184" s="63"/>
      <c r="B184" s="105">
        <v>2020</v>
      </c>
      <c r="C184" s="105"/>
      <c r="D184" s="106"/>
      <c r="E184" s="68">
        <v>3</v>
      </c>
      <c r="F184" s="68">
        <v>17.8</v>
      </c>
      <c r="G184" s="68">
        <v>43.4</v>
      </c>
      <c r="H184" s="68">
        <v>35.799999999999997</v>
      </c>
      <c r="I184" s="67">
        <v>5616</v>
      </c>
      <c r="J184" s="63"/>
      <c r="K184" s="63"/>
      <c r="L184" s="63"/>
    </row>
    <row r="185" spans="1:13" x14ac:dyDescent="0.3">
      <c r="A185" s="63"/>
      <c r="B185" s="105">
        <v>2019</v>
      </c>
      <c r="C185" s="105"/>
      <c r="D185" s="106"/>
      <c r="E185" s="68" t="s">
        <v>311</v>
      </c>
      <c r="F185" s="68" t="s">
        <v>311</v>
      </c>
      <c r="G185" s="68" t="s">
        <v>311</v>
      </c>
      <c r="H185" s="68" t="s">
        <v>311</v>
      </c>
      <c r="I185" s="67" t="s">
        <v>311</v>
      </c>
      <c r="J185" s="63"/>
      <c r="K185" s="63"/>
      <c r="L185" s="63"/>
    </row>
    <row r="186" spans="1:13" x14ac:dyDescent="0.3">
      <c r="A186" s="63"/>
      <c r="B186" s="107" t="s">
        <v>133</v>
      </c>
      <c r="C186" s="108"/>
      <c r="D186" s="108"/>
      <c r="E186" s="108"/>
      <c r="F186" s="108"/>
      <c r="G186" s="108"/>
      <c r="H186" s="108"/>
      <c r="I186" s="109"/>
      <c r="J186" s="63"/>
      <c r="K186" s="63"/>
      <c r="L186" s="63"/>
      <c r="M186" s="27" t="s">
        <v>133</v>
      </c>
    </row>
    <row r="187" spans="1:13" x14ac:dyDescent="0.3">
      <c r="A187" s="63"/>
      <c r="B187" s="105">
        <v>2023</v>
      </c>
      <c r="C187" s="105"/>
      <c r="D187" s="106"/>
      <c r="E187" s="68">
        <v>2.7</v>
      </c>
      <c r="F187" s="68">
        <v>26.8</v>
      </c>
      <c r="G187" s="68">
        <v>37.700000000000003</v>
      </c>
      <c r="H187" s="68">
        <v>32.9</v>
      </c>
      <c r="I187" s="67">
        <v>4661</v>
      </c>
      <c r="J187" s="63"/>
      <c r="K187" s="63"/>
      <c r="L187" s="63"/>
    </row>
    <row r="188" spans="1:13" x14ac:dyDescent="0.3">
      <c r="A188" s="63"/>
      <c r="B188" s="105">
        <v>2022</v>
      </c>
      <c r="C188" s="105"/>
      <c r="D188" s="106"/>
      <c r="E188" s="68">
        <v>2.7</v>
      </c>
      <c r="F188" s="68">
        <v>25.6</v>
      </c>
      <c r="G188" s="68">
        <v>38.9</v>
      </c>
      <c r="H188" s="68">
        <v>32.9</v>
      </c>
      <c r="I188" s="67">
        <v>5992</v>
      </c>
      <c r="J188" s="63"/>
      <c r="K188" s="63"/>
      <c r="L188" s="63"/>
    </row>
    <row r="189" spans="1:13" x14ac:dyDescent="0.3">
      <c r="A189" s="63"/>
      <c r="B189" s="105">
        <v>2021</v>
      </c>
      <c r="C189" s="105"/>
      <c r="D189" s="106"/>
      <c r="E189" s="68">
        <v>2.8</v>
      </c>
      <c r="F189" s="68">
        <v>24.9</v>
      </c>
      <c r="G189" s="68">
        <v>36.9</v>
      </c>
      <c r="H189" s="68">
        <v>35.4</v>
      </c>
      <c r="I189" s="67">
        <v>8828</v>
      </c>
      <c r="J189" s="63"/>
      <c r="K189" s="63"/>
      <c r="L189" s="63"/>
    </row>
    <row r="190" spans="1:13" x14ac:dyDescent="0.3">
      <c r="A190" s="63"/>
      <c r="B190" s="105">
        <v>2020</v>
      </c>
      <c r="C190" s="105"/>
      <c r="D190" s="106"/>
      <c r="E190" s="68">
        <v>2.8</v>
      </c>
      <c r="F190" s="68">
        <v>25.8</v>
      </c>
      <c r="G190" s="68">
        <v>36.200000000000003</v>
      </c>
      <c r="H190" s="68">
        <v>35.299999999999997</v>
      </c>
      <c r="I190" s="67">
        <v>12246</v>
      </c>
      <c r="J190" s="63"/>
      <c r="K190" s="63"/>
      <c r="L190" s="63"/>
    </row>
    <row r="191" spans="1:13" x14ac:dyDescent="0.3">
      <c r="A191" s="63"/>
      <c r="B191" s="105">
        <v>2019</v>
      </c>
      <c r="C191" s="105"/>
      <c r="D191" s="106"/>
      <c r="E191" s="68" t="s">
        <v>311</v>
      </c>
      <c r="F191" s="68" t="s">
        <v>311</v>
      </c>
      <c r="G191" s="68" t="s">
        <v>311</v>
      </c>
      <c r="H191" s="68" t="s">
        <v>311</v>
      </c>
      <c r="I191" s="67" t="s">
        <v>311</v>
      </c>
      <c r="J191" s="63"/>
      <c r="K191" s="63"/>
      <c r="L191" s="63"/>
    </row>
    <row r="192" spans="1:13" x14ac:dyDescent="0.3">
      <c r="A192" s="63"/>
      <c r="B192" s="107" t="s">
        <v>134</v>
      </c>
      <c r="C192" s="108"/>
      <c r="D192" s="108"/>
      <c r="E192" s="108"/>
      <c r="F192" s="108"/>
      <c r="G192" s="108"/>
      <c r="H192" s="108"/>
      <c r="I192" s="109"/>
      <c r="J192" s="63"/>
      <c r="K192" s="63"/>
      <c r="L192" s="63"/>
      <c r="M192" s="27" t="s">
        <v>134</v>
      </c>
    </row>
    <row r="193" spans="1:13" x14ac:dyDescent="0.3">
      <c r="A193" s="63"/>
      <c r="B193" s="105">
        <v>2023</v>
      </c>
      <c r="C193" s="105"/>
      <c r="D193" s="106"/>
      <c r="E193" s="68">
        <v>1.7</v>
      </c>
      <c r="F193" s="68">
        <v>15.5</v>
      </c>
      <c r="G193" s="68">
        <v>32.5</v>
      </c>
      <c r="H193" s="68">
        <v>50.3</v>
      </c>
      <c r="I193" s="67">
        <v>5520</v>
      </c>
      <c r="J193" s="63"/>
      <c r="K193" s="63"/>
      <c r="L193" s="63"/>
    </row>
    <row r="194" spans="1:13" x14ac:dyDescent="0.3">
      <c r="A194" s="63"/>
      <c r="B194" s="105">
        <v>2022</v>
      </c>
      <c r="C194" s="105"/>
      <c r="D194" s="106"/>
      <c r="E194" s="68">
        <v>1.9</v>
      </c>
      <c r="F194" s="68">
        <v>17.5</v>
      </c>
      <c r="G194" s="68">
        <v>33.1</v>
      </c>
      <c r="H194" s="68">
        <v>47.5</v>
      </c>
      <c r="I194" s="67">
        <v>6641</v>
      </c>
      <c r="J194" s="63"/>
      <c r="K194" s="63"/>
      <c r="L194" s="63"/>
    </row>
    <row r="195" spans="1:13" x14ac:dyDescent="0.3">
      <c r="A195" s="63"/>
      <c r="B195" s="105">
        <v>2021</v>
      </c>
      <c r="C195" s="105"/>
      <c r="D195" s="106"/>
      <c r="E195" s="68">
        <v>2.2999999999999998</v>
      </c>
      <c r="F195" s="68">
        <v>18</v>
      </c>
      <c r="G195" s="68">
        <v>33.5</v>
      </c>
      <c r="H195" s="68">
        <v>46.1</v>
      </c>
      <c r="I195" s="67">
        <v>8661</v>
      </c>
      <c r="J195" s="63"/>
      <c r="K195" s="63"/>
      <c r="L195" s="63"/>
    </row>
    <row r="196" spans="1:13" x14ac:dyDescent="0.3">
      <c r="A196" s="63"/>
      <c r="B196" s="105">
        <v>2020</v>
      </c>
      <c r="C196" s="105"/>
      <c r="D196" s="106"/>
      <c r="E196" s="68">
        <v>2.2000000000000002</v>
      </c>
      <c r="F196" s="68">
        <v>21.6</v>
      </c>
      <c r="G196" s="68">
        <v>35</v>
      </c>
      <c r="H196" s="68">
        <v>41.2</v>
      </c>
      <c r="I196" s="67">
        <v>10451</v>
      </c>
      <c r="J196" s="63"/>
      <c r="K196" s="63"/>
      <c r="L196" s="63"/>
    </row>
    <row r="197" spans="1:13" x14ac:dyDescent="0.3">
      <c r="A197" s="63"/>
      <c r="B197" s="105">
        <v>2019</v>
      </c>
      <c r="C197" s="105"/>
      <c r="D197" s="106"/>
      <c r="E197" s="68" t="s">
        <v>311</v>
      </c>
      <c r="F197" s="68" t="s">
        <v>311</v>
      </c>
      <c r="G197" s="68" t="s">
        <v>311</v>
      </c>
      <c r="H197" s="68" t="s">
        <v>311</v>
      </c>
      <c r="I197" s="67" t="s">
        <v>311</v>
      </c>
      <c r="J197" s="63"/>
      <c r="K197" s="63"/>
      <c r="L197" s="63"/>
    </row>
    <row r="198" spans="1:13" x14ac:dyDescent="0.3">
      <c r="A198" s="63"/>
      <c r="B198" s="107" t="s">
        <v>135</v>
      </c>
      <c r="C198" s="108"/>
      <c r="D198" s="108"/>
      <c r="E198" s="108"/>
      <c r="F198" s="108"/>
      <c r="G198" s="108"/>
      <c r="H198" s="108"/>
      <c r="I198" s="109"/>
      <c r="J198" s="63"/>
      <c r="K198" s="63"/>
      <c r="L198" s="63"/>
      <c r="M198" s="27" t="s">
        <v>135</v>
      </c>
    </row>
    <row r="199" spans="1:13" x14ac:dyDescent="0.3">
      <c r="A199" s="63"/>
      <c r="B199" s="105">
        <v>2023</v>
      </c>
      <c r="C199" s="105"/>
      <c r="D199" s="106"/>
      <c r="E199" s="68">
        <v>1.1000000000000001</v>
      </c>
      <c r="F199" s="68">
        <v>16.899999999999999</v>
      </c>
      <c r="G199" s="68">
        <v>45.8</v>
      </c>
      <c r="H199" s="68">
        <v>36.200000000000003</v>
      </c>
      <c r="I199" s="67">
        <v>5571</v>
      </c>
      <c r="J199" s="63"/>
      <c r="K199" s="63"/>
      <c r="L199" s="63"/>
    </row>
    <row r="200" spans="1:13" x14ac:dyDescent="0.3">
      <c r="A200" s="63"/>
      <c r="B200" s="105">
        <v>2022</v>
      </c>
      <c r="C200" s="105"/>
      <c r="D200" s="106"/>
      <c r="E200" s="68">
        <v>1.1000000000000001</v>
      </c>
      <c r="F200" s="68">
        <v>18.2</v>
      </c>
      <c r="G200" s="68">
        <v>45.8</v>
      </c>
      <c r="H200" s="68">
        <v>34.9</v>
      </c>
      <c r="I200" s="67">
        <v>7217</v>
      </c>
      <c r="J200" s="63"/>
      <c r="K200" s="63"/>
      <c r="L200" s="63"/>
    </row>
    <row r="201" spans="1:13" x14ac:dyDescent="0.3">
      <c r="A201" s="63"/>
      <c r="B201" s="105">
        <v>2021</v>
      </c>
      <c r="C201" s="105"/>
      <c r="D201" s="106"/>
      <c r="E201" s="68">
        <v>1.1000000000000001</v>
      </c>
      <c r="F201" s="68">
        <v>18.5</v>
      </c>
      <c r="G201" s="68">
        <v>46</v>
      </c>
      <c r="H201" s="68">
        <v>34.4</v>
      </c>
      <c r="I201" s="67">
        <v>9447</v>
      </c>
      <c r="J201" s="63"/>
      <c r="K201" s="63"/>
      <c r="L201" s="63"/>
    </row>
    <row r="202" spans="1:13" x14ac:dyDescent="0.3">
      <c r="A202" s="63"/>
      <c r="B202" s="105">
        <v>2020</v>
      </c>
      <c r="C202" s="105"/>
      <c r="D202" s="106"/>
      <c r="E202" s="68">
        <v>1.3</v>
      </c>
      <c r="F202" s="68">
        <v>22</v>
      </c>
      <c r="G202" s="68">
        <v>46.2</v>
      </c>
      <c r="H202" s="68">
        <v>30.4</v>
      </c>
      <c r="I202" s="67">
        <v>10888</v>
      </c>
      <c r="J202" s="63"/>
      <c r="K202" s="63"/>
      <c r="L202" s="63"/>
    </row>
    <row r="203" spans="1:13" x14ac:dyDescent="0.3">
      <c r="A203" s="63"/>
      <c r="B203" s="105">
        <v>2019</v>
      </c>
      <c r="C203" s="105"/>
      <c r="D203" s="106"/>
      <c r="E203" s="68" t="s">
        <v>311</v>
      </c>
      <c r="F203" s="68" t="s">
        <v>311</v>
      </c>
      <c r="G203" s="68" t="s">
        <v>311</v>
      </c>
      <c r="H203" s="68" t="s">
        <v>311</v>
      </c>
      <c r="I203" s="67" t="s">
        <v>311</v>
      </c>
      <c r="J203" s="63"/>
      <c r="K203" s="63"/>
      <c r="L203" s="63"/>
    </row>
    <row r="204" spans="1:13" x14ac:dyDescent="0.3">
      <c r="A204" s="63"/>
      <c r="B204" s="107" t="s">
        <v>136</v>
      </c>
      <c r="C204" s="108"/>
      <c r="D204" s="108"/>
      <c r="E204" s="108"/>
      <c r="F204" s="108"/>
      <c r="G204" s="108"/>
      <c r="H204" s="108"/>
      <c r="I204" s="109"/>
      <c r="J204" s="63"/>
      <c r="K204" s="63"/>
      <c r="L204" s="63"/>
      <c r="M204" s="27" t="s">
        <v>136</v>
      </c>
    </row>
    <row r="205" spans="1:13" x14ac:dyDescent="0.3">
      <c r="A205" s="63"/>
      <c r="B205" s="105">
        <v>2023</v>
      </c>
      <c r="C205" s="105"/>
      <c r="D205" s="106"/>
      <c r="E205" s="68">
        <v>1.4</v>
      </c>
      <c r="F205" s="68">
        <v>22.8</v>
      </c>
      <c r="G205" s="68">
        <v>44.1</v>
      </c>
      <c r="H205" s="68">
        <v>31.8</v>
      </c>
      <c r="I205" s="67">
        <v>2390</v>
      </c>
      <c r="J205" s="63"/>
      <c r="K205" s="63"/>
      <c r="L205" s="63"/>
    </row>
    <row r="206" spans="1:13" x14ac:dyDescent="0.3">
      <c r="A206" s="63"/>
      <c r="B206" s="105">
        <v>2022</v>
      </c>
      <c r="C206" s="105"/>
      <c r="D206" s="106"/>
      <c r="E206" s="68">
        <v>1.7</v>
      </c>
      <c r="F206" s="68">
        <v>22.2</v>
      </c>
      <c r="G206" s="68">
        <v>45</v>
      </c>
      <c r="H206" s="68">
        <v>31.2</v>
      </c>
      <c r="I206" s="67">
        <v>3203</v>
      </c>
      <c r="J206" s="63"/>
      <c r="K206" s="63"/>
      <c r="L206" s="63"/>
    </row>
    <row r="207" spans="1:13" x14ac:dyDescent="0.3">
      <c r="A207" s="63"/>
      <c r="B207" s="105">
        <v>2021</v>
      </c>
      <c r="C207" s="105"/>
      <c r="D207" s="106"/>
      <c r="E207" s="68">
        <v>1.3</v>
      </c>
      <c r="F207" s="68">
        <v>21.6</v>
      </c>
      <c r="G207" s="68">
        <v>45.8</v>
      </c>
      <c r="H207" s="68">
        <v>31.2</v>
      </c>
      <c r="I207" s="67">
        <v>4381</v>
      </c>
      <c r="J207" s="63"/>
      <c r="K207" s="63"/>
      <c r="L207" s="63"/>
    </row>
    <row r="208" spans="1:13" x14ac:dyDescent="0.3">
      <c r="A208" s="63"/>
      <c r="B208" s="105">
        <v>2020</v>
      </c>
      <c r="C208" s="105"/>
      <c r="D208" s="106"/>
      <c r="E208" s="68">
        <v>1.2</v>
      </c>
      <c r="F208" s="68">
        <v>23.6</v>
      </c>
      <c r="G208" s="68">
        <v>44.7</v>
      </c>
      <c r="H208" s="68">
        <v>30.4</v>
      </c>
      <c r="I208" s="67">
        <v>6104</v>
      </c>
      <c r="J208" s="63"/>
      <c r="K208" s="63"/>
      <c r="L208" s="63"/>
    </row>
    <row r="209" spans="1:15" x14ac:dyDescent="0.3">
      <c r="A209" s="63"/>
      <c r="B209" s="105">
        <v>2019</v>
      </c>
      <c r="C209" s="105"/>
      <c r="D209" s="106"/>
      <c r="E209" s="68" t="s">
        <v>311</v>
      </c>
      <c r="F209" s="68" t="s">
        <v>311</v>
      </c>
      <c r="G209" s="68" t="s">
        <v>311</v>
      </c>
      <c r="H209" s="68" t="s">
        <v>311</v>
      </c>
      <c r="I209" s="67" t="s">
        <v>311</v>
      </c>
      <c r="J209" s="63"/>
      <c r="K209" s="63"/>
      <c r="L209" s="63"/>
    </row>
    <row r="210" spans="1:15" x14ac:dyDescent="0.3">
      <c r="A210" s="63"/>
      <c r="B210" s="63"/>
      <c r="C210" s="63"/>
      <c r="D210" s="63"/>
      <c r="E210" s="63"/>
      <c r="F210" s="63"/>
      <c r="G210" s="63"/>
      <c r="H210" s="63"/>
      <c r="I210" s="63"/>
      <c r="J210" s="63"/>
      <c r="K210" s="63"/>
      <c r="L210" s="63"/>
    </row>
    <row r="211" spans="1:15" x14ac:dyDescent="0.3">
      <c r="A211" s="63"/>
      <c r="B211" s="63"/>
      <c r="C211" s="63"/>
      <c r="D211" s="63"/>
      <c r="E211" s="63"/>
      <c r="F211" s="63"/>
      <c r="G211" s="63"/>
      <c r="H211" s="63"/>
      <c r="I211" s="63"/>
      <c r="J211" s="63"/>
      <c r="K211" s="63"/>
      <c r="L211" s="63"/>
    </row>
    <row r="212" spans="1:15" s="73" customFormat="1" ht="27.6" x14ac:dyDescent="0.3">
      <c r="A212" s="64"/>
      <c r="B212" s="101" t="s">
        <v>293</v>
      </c>
      <c r="C212" s="101"/>
      <c r="D212" s="101"/>
      <c r="E212" s="101"/>
      <c r="F212" s="101"/>
      <c r="G212" s="101"/>
      <c r="H212" s="101"/>
      <c r="I212" s="101"/>
      <c r="J212" s="101"/>
      <c r="K212" s="101"/>
      <c r="L212" s="64"/>
      <c r="M212" s="71" t="s">
        <v>293</v>
      </c>
      <c r="N212" s="71"/>
      <c r="O212" s="72"/>
    </row>
    <row r="213" spans="1:15" x14ac:dyDescent="0.3">
      <c r="A213" s="63"/>
      <c r="B213" s="63"/>
      <c r="C213" s="63"/>
      <c r="D213" s="63"/>
      <c r="E213" s="63"/>
      <c r="F213" s="63"/>
      <c r="G213" s="102"/>
      <c r="H213" s="102"/>
      <c r="I213" s="102"/>
      <c r="J213" s="102"/>
      <c r="K213" s="102"/>
      <c r="L213" s="63"/>
    </row>
    <row r="214" spans="1:15" s="74" customFormat="1" x14ac:dyDescent="0.3">
      <c r="A214" s="65"/>
      <c r="B214" s="65"/>
      <c r="C214" s="65"/>
      <c r="D214" s="65"/>
      <c r="E214" s="65"/>
      <c r="F214" s="65"/>
      <c r="G214" s="66" t="s">
        <v>248</v>
      </c>
      <c r="H214" s="66" t="s">
        <v>249</v>
      </c>
      <c r="I214" s="66" t="s">
        <v>250</v>
      </c>
      <c r="J214" s="66" t="s">
        <v>251</v>
      </c>
      <c r="K214" s="66" t="s">
        <v>263</v>
      </c>
      <c r="L214" s="65"/>
    </row>
    <row r="215" spans="1:15" x14ac:dyDescent="0.3">
      <c r="A215" s="63"/>
      <c r="B215" s="100" t="s">
        <v>142</v>
      </c>
      <c r="C215" s="100"/>
      <c r="D215" s="100"/>
      <c r="E215" s="100"/>
      <c r="F215" s="100"/>
      <c r="G215" s="68" t="s">
        <v>311</v>
      </c>
      <c r="H215" s="68">
        <v>67.2</v>
      </c>
      <c r="I215" s="68">
        <v>66.7</v>
      </c>
      <c r="J215" s="68">
        <v>64</v>
      </c>
      <c r="K215" s="68">
        <v>65.8</v>
      </c>
      <c r="L215" s="63"/>
      <c r="N215" s="27" t="s">
        <v>142</v>
      </c>
    </row>
    <row r="216" spans="1:15" x14ac:dyDescent="0.3">
      <c r="A216" s="63"/>
      <c r="B216" s="100" t="s">
        <v>143</v>
      </c>
      <c r="C216" s="100"/>
      <c r="D216" s="100"/>
      <c r="E216" s="100"/>
      <c r="F216" s="100"/>
      <c r="G216" s="68" t="s">
        <v>311</v>
      </c>
      <c r="H216" s="68">
        <v>89.7</v>
      </c>
      <c r="I216" s="68">
        <v>89.4</v>
      </c>
      <c r="J216" s="68">
        <v>87.3</v>
      </c>
      <c r="K216" s="68">
        <v>89.2</v>
      </c>
      <c r="L216" s="63"/>
      <c r="N216" s="27" t="s">
        <v>143</v>
      </c>
    </row>
    <row r="217" spans="1:15" ht="27.6" x14ac:dyDescent="0.3">
      <c r="A217" s="63"/>
      <c r="B217" s="100" t="s">
        <v>144</v>
      </c>
      <c r="C217" s="100"/>
      <c r="D217" s="100"/>
      <c r="E217" s="100"/>
      <c r="F217" s="100"/>
      <c r="G217" s="68" t="s">
        <v>311</v>
      </c>
      <c r="H217" s="68">
        <v>85</v>
      </c>
      <c r="I217" s="68">
        <v>83.7</v>
      </c>
      <c r="J217" s="68">
        <v>82.7</v>
      </c>
      <c r="K217" s="68">
        <v>84.4</v>
      </c>
      <c r="L217" s="63"/>
      <c r="N217" s="27" t="s">
        <v>144</v>
      </c>
    </row>
    <row r="218" spans="1:15" ht="27.6" x14ac:dyDescent="0.3">
      <c r="A218" s="63"/>
      <c r="B218" s="100" t="s">
        <v>145</v>
      </c>
      <c r="C218" s="100"/>
      <c r="D218" s="100"/>
      <c r="E218" s="100"/>
      <c r="F218" s="100"/>
      <c r="G218" s="68" t="s">
        <v>311</v>
      </c>
      <c r="H218" s="68">
        <v>69.900000000000006</v>
      </c>
      <c r="I218" s="68">
        <v>69.599999999999994</v>
      </c>
      <c r="J218" s="68">
        <v>69.3</v>
      </c>
      <c r="K218" s="68">
        <v>71.900000000000006</v>
      </c>
      <c r="L218" s="63"/>
      <c r="N218" s="27" t="s">
        <v>145</v>
      </c>
    </row>
    <row r="219" spans="1:15" x14ac:dyDescent="0.3">
      <c r="A219" s="63"/>
      <c r="B219" s="100" t="s">
        <v>146</v>
      </c>
      <c r="C219" s="100"/>
      <c r="D219" s="100"/>
      <c r="E219" s="100"/>
      <c r="F219" s="100"/>
      <c r="G219" s="68" t="s">
        <v>311</v>
      </c>
      <c r="H219" s="68">
        <v>62.8</v>
      </c>
      <c r="I219" s="68">
        <v>65.400000000000006</v>
      </c>
      <c r="J219" s="68">
        <v>65</v>
      </c>
      <c r="K219" s="68">
        <v>66.900000000000006</v>
      </c>
      <c r="L219" s="63"/>
      <c r="N219" s="27" t="s">
        <v>146</v>
      </c>
    </row>
    <row r="220" spans="1:15" x14ac:dyDescent="0.3">
      <c r="A220" s="63"/>
      <c r="B220" s="100" t="s">
        <v>147</v>
      </c>
      <c r="C220" s="100"/>
      <c r="D220" s="100"/>
      <c r="E220" s="100"/>
      <c r="F220" s="100"/>
      <c r="G220" s="68" t="s">
        <v>311</v>
      </c>
      <c r="H220" s="68">
        <v>66.400000000000006</v>
      </c>
      <c r="I220" s="68">
        <v>66.599999999999994</v>
      </c>
      <c r="J220" s="68">
        <v>66.3</v>
      </c>
      <c r="K220" s="68">
        <v>66.8</v>
      </c>
      <c r="L220" s="63"/>
      <c r="N220" s="27" t="s">
        <v>147</v>
      </c>
    </row>
    <row r="221" spans="1:15" x14ac:dyDescent="0.3">
      <c r="A221" s="63"/>
      <c r="B221" s="100" t="s">
        <v>148</v>
      </c>
      <c r="C221" s="100"/>
      <c r="D221" s="100"/>
      <c r="E221" s="100"/>
      <c r="F221" s="100"/>
      <c r="G221" s="68" t="s">
        <v>311</v>
      </c>
      <c r="H221" s="68">
        <v>55.9</v>
      </c>
      <c r="I221" s="68">
        <v>56.5</v>
      </c>
      <c r="J221" s="68">
        <v>55.7</v>
      </c>
      <c r="K221" s="68">
        <v>55.8</v>
      </c>
      <c r="L221" s="63"/>
      <c r="N221" s="27" t="s">
        <v>148</v>
      </c>
    </row>
    <row r="222" spans="1:15" x14ac:dyDescent="0.3">
      <c r="A222" s="63"/>
      <c r="B222" s="100" t="s">
        <v>149</v>
      </c>
      <c r="C222" s="100"/>
      <c r="D222" s="100"/>
      <c r="E222" s="100"/>
      <c r="F222" s="100"/>
      <c r="G222" s="68" t="s">
        <v>311</v>
      </c>
      <c r="H222" s="68">
        <v>79</v>
      </c>
      <c r="I222" s="68">
        <v>79.2</v>
      </c>
      <c r="J222" s="68">
        <v>75.900000000000006</v>
      </c>
      <c r="K222" s="68">
        <v>75</v>
      </c>
      <c r="L222" s="63"/>
      <c r="N222" s="27" t="s">
        <v>149</v>
      </c>
    </row>
    <row r="223" spans="1:15" x14ac:dyDescent="0.3">
      <c r="A223" s="63"/>
      <c r="B223" s="100" t="s">
        <v>150</v>
      </c>
      <c r="C223" s="100"/>
      <c r="D223" s="100"/>
      <c r="E223" s="100"/>
      <c r="F223" s="100"/>
      <c r="G223" s="68" t="s">
        <v>311</v>
      </c>
      <c r="H223" s="68">
        <v>2.2999999999999998</v>
      </c>
      <c r="I223" s="68">
        <v>2</v>
      </c>
      <c r="J223" s="68">
        <v>1.9</v>
      </c>
      <c r="K223" s="68">
        <v>2.2000000000000002</v>
      </c>
      <c r="L223" s="63"/>
      <c r="N223" s="27" t="s">
        <v>150</v>
      </c>
    </row>
    <row r="224" spans="1:15" x14ac:dyDescent="0.3">
      <c r="A224" s="63"/>
      <c r="B224" s="63"/>
      <c r="C224" s="63"/>
      <c r="D224" s="63"/>
      <c r="E224" s="63"/>
      <c r="F224" s="63"/>
      <c r="G224" s="63"/>
      <c r="H224" s="63"/>
      <c r="I224" s="63"/>
      <c r="J224" s="63"/>
      <c r="K224" s="63"/>
      <c r="L224" s="63"/>
    </row>
    <row r="225" spans="1:15" x14ac:dyDescent="0.3">
      <c r="A225" s="63"/>
      <c r="B225" s="100" t="s">
        <v>13</v>
      </c>
      <c r="C225" s="100"/>
      <c r="D225" s="100"/>
      <c r="E225" s="100"/>
      <c r="F225" s="100"/>
      <c r="G225" s="67" t="s">
        <v>311</v>
      </c>
      <c r="H225" s="67">
        <v>27583</v>
      </c>
      <c r="I225" s="67">
        <v>19891</v>
      </c>
      <c r="J225" s="67">
        <v>14398</v>
      </c>
      <c r="K225" s="67">
        <v>10779</v>
      </c>
      <c r="L225" s="63"/>
      <c r="N225" s="27" t="s">
        <v>13</v>
      </c>
    </row>
    <row r="226" spans="1:15" x14ac:dyDescent="0.3">
      <c r="A226" s="63"/>
      <c r="B226" s="63"/>
      <c r="C226" s="63"/>
      <c r="D226" s="63"/>
      <c r="E226" s="63"/>
      <c r="F226" s="63"/>
      <c r="G226" s="63"/>
      <c r="H226" s="63"/>
      <c r="I226" s="63"/>
      <c r="J226" s="63"/>
      <c r="K226" s="63"/>
      <c r="L226" s="63"/>
    </row>
    <row r="227" spans="1:15" x14ac:dyDescent="0.3">
      <c r="A227" s="63"/>
      <c r="B227" s="63"/>
      <c r="C227" s="63"/>
      <c r="D227" s="63"/>
      <c r="E227" s="63"/>
      <c r="F227" s="63"/>
      <c r="G227" s="63"/>
      <c r="H227" s="63"/>
      <c r="I227" s="63"/>
      <c r="J227" s="63"/>
      <c r="K227" s="63"/>
      <c r="L227" s="63"/>
    </row>
    <row r="228" spans="1:15" s="73" customFormat="1" ht="27.6" x14ac:dyDescent="0.3">
      <c r="A228" s="64"/>
      <c r="B228" s="101" t="s">
        <v>294</v>
      </c>
      <c r="C228" s="101"/>
      <c r="D228" s="101"/>
      <c r="E228" s="101"/>
      <c r="F228" s="101"/>
      <c r="G228" s="101"/>
      <c r="H228" s="101"/>
      <c r="I228" s="101"/>
      <c r="J228" s="101"/>
      <c r="K228" s="101"/>
      <c r="L228" s="64"/>
      <c r="M228" s="71" t="s">
        <v>294</v>
      </c>
      <c r="N228" s="71"/>
      <c r="O228" s="72"/>
    </row>
    <row r="229" spans="1:15" x14ac:dyDescent="0.3">
      <c r="A229" s="63"/>
      <c r="B229" s="63"/>
      <c r="C229" s="63"/>
      <c r="D229" s="63"/>
      <c r="E229" s="63"/>
      <c r="F229" s="63"/>
      <c r="G229" s="102"/>
      <c r="H229" s="102"/>
      <c r="I229" s="102"/>
      <c r="J229" s="102"/>
      <c r="K229" s="102"/>
      <c r="L229" s="63"/>
    </row>
    <row r="230" spans="1:15" s="74" customFormat="1" x14ac:dyDescent="0.3">
      <c r="A230" s="65"/>
      <c r="B230" s="65"/>
      <c r="C230" s="65"/>
      <c r="D230" s="65"/>
      <c r="E230" s="65"/>
      <c r="F230" s="65"/>
      <c r="G230" s="66" t="s">
        <v>248</v>
      </c>
      <c r="H230" s="66" t="s">
        <v>249</v>
      </c>
      <c r="I230" s="66" t="s">
        <v>250</v>
      </c>
      <c r="J230" s="66" t="s">
        <v>251</v>
      </c>
      <c r="K230" s="66" t="s">
        <v>263</v>
      </c>
      <c r="L230" s="65"/>
    </row>
    <row r="231" spans="1:15" x14ac:dyDescent="0.3">
      <c r="A231" s="63"/>
      <c r="B231" s="100" t="s">
        <v>271</v>
      </c>
      <c r="C231" s="100"/>
      <c r="D231" s="100"/>
      <c r="E231" s="100"/>
      <c r="F231" s="100"/>
      <c r="G231" s="68" t="s">
        <v>311</v>
      </c>
      <c r="H231" s="68" t="s">
        <v>311</v>
      </c>
      <c r="I231" s="68" t="s">
        <v>311</v>
      </c>
      <c r="J231" s="68" t="s">
        <v>311</v>
      </c>
      <c r="K231" s="68">
        <v>65.599999999999994</v>
      </c>
      <c r="L231" s="63"/>
      <c r="N231" s="27" t="s">
        <v>271</v>
      </c>
    </row>
    <row r="232" spans="1:15" x14ac:dyDescent="0.3">
      <c r="A232" s="63"/>
      <c r="B232" s="100" t="s">
        <v>151</v>
      </c>
      <c r="C232" s="100"/>
      <c r="D232" s="100"/>
      <c r="E232" s="100"/>
      <c r="F232" s="100"/>
      <c r="G232" s="68" t="s">
        <v>311</v>
      </c>
      <c r="H232" s="68">
        <v>47.8</v>
      </c>
      <c r="I232" s="68">
        <v>48.8</v>
      </c>
      <c r="J232" s="68">
        <v>48.6</v>
      </c>
      <c r="K232" s="68">
        <v>47.2</v>
      </c>
      <c r="L232" s="63"/>
      <c r="N232" s="27" t="s">
        <v>151</v>
      </c>
    </row>
    <row r="233" spans="1:15" x14ac:dyDescent="0.3">
      <c r="A233" s="63"/>
      <c r="B233" s="100" t="s">
        <v>152</v>
      </c>
      <c r="C233" s="100"/>
      <c r="D233" s="100"/>
      <c r="E233" s="100"/>
      <c r="F233" s="100"/>
      <c r="G233" s="68" t="s">
        <v>311</v>
      </c>
      <c r="H233" s="68">
        <v>49.4</v>
      </c>
      <c r="I233" s="68">
        <v>49.8</v>
      </c>
      <c r="J233" s="68">
        <v>51.7</v>
      </c>
      <c r="K233" s="68">
        <v>48.1</v>
      </c>
      <c r="L233" s="63"/>
      <c r="N233" s="27" t="s">
        <v>152</v>
      </c>
    </row>
    <row r="234" spans="1:15" ht="27.6" x14ac:dyDescent="0.3">
      <c r="A234" s="63"/>
      <c r="B234" s="100" t="s">
        <v>272</v>
      </c>
      <c r="C234" s="100"/>
      <c r="D234" s="100"/>
      <c r="E234" s="100"/>
      <c r="F234" s="100"/>
      <c r="G234" s="68" t="s">
        <v>311</v>
      </c>
      <c r="H234" s="68" t="s">
        <v>311</v>
      </c>
      <c r="I234" s="68" t="s">
        <v>311</v>
      </c>
      <c r="J234" s="68" t="s">
        <v>311</v>
      </c>
      <c r="K234" s="68">
        <v>26.7</v>
      </c>
      <c r="L234" s="63"/>
      <c r="N234" s="27" t="s">
        <v>272</v>
      </c>
    </row>
    <row r="235" spans="1:15" x14ac:dyDescent="0.3">
      <c r="A235" s="63"/>
      <c r="B235" s="100" t="s">
        <v>153</v>
      </c>
      <c r="C235" s="100"/>
      <c r="D235" s="100"/>
      <c r="E235" s="100"/>
      <c r="F235" s="100"/>
      <c r="G235" s="68" t="s">
        <v>311</v>
      </c>
      <c r="H235" s="68">
        <v>22.3</v>
      </c>
      <c r="I235" s="68">
        <v>21.4</v>
      </c>
      <c r="J235" s="68">
        <v>21.5</v>
      </c>
      <c r="K235" s="68">
        <v>21.7</v>
      </c>
      <c r="L235" s="63"/>
      <c r="N235" s="27" t="s">
        <v>153</v>
      </c>
    </row>
    <row r="236" spans="1:15" x14ac:dyDescent="0.3">
      <c r="A236" s="63"/>
      <c r="B236" s="100" t="s">
        <v>154</v>
      </c>
      <c r="C236" s="100"/>
      <c r="D236" s="100"/>
      <c r="E236" s="100"/>
      <c r="F236" s="100"/>
      <c r="G236" s="68" t="s">
        <v>311</v>
      </c>
      <c r="H236" s="68">
        <v>38.700000000000003</v>
      </c>
      <c r="I236" s="68">
        <v>36.9</v>
      </c>
      <c r="J236" s="68">
        <v>39.5</v>
      </c>
      <c r="K236" s="68">
        <v>44.1</v>
      </c>
      <c r="L236" s="63"/>
      <c r="N236" s="27" t="s">
        <v>154</v>
      </c>
    </row>
    <row r="237" spans="1:15" x14ac:dyDescent="0.3">
      <c r="A237" s="63"/>
      <c r="B237" s="100" t="s">
        <v>273</v>
      </c>
      <c r="C237" s="100"/>
      <c r="D237" s="100"/>
      <c r="E237" s="100"/>
      <c r="F237" s="100"/>
      <c r="G237" s="68" t="s">
        <v>311</v>
      </c>
      <c r="H237" s="68">
        <v>51.3</v>
      </c>
      <c r="I237" s="68">
        <v>56</v>
      </c>
      <c r="J237" s="68">
        <v>60</v>
      </c>
      <c r="K237" s="68">
        <v>60.3</v>
      </c>
      <c r="L237" s="63"/>
      <c r="N237" s="27" t="s">
        <v>273</v>
      </c>
    </row>
    <row r="238" spans="1:15" ht="27.6" x14ac:dyDescent="0.3">
      <c r="A238" s="63"/>
      <c r="B238" s="100" t="s">
        <v>274</v>
      </c>
      <c r="C238" s="100"/>
      <c r="D238" s="100"/>
      <c r="E238" s="100"/>
      <c r="F238" s="100"/>
      <c r="G238" s="68" t="s">
        <v>311</v>
      </c>
      <c r="H238" s="68">
        <v>50.5</v>
      </c>
      <c r="I238" s="68">
        <v>50.3</v>
      </c>
      <c r="J238" s="68">
        <v>50.5</v>
      </c>
      <c r="K238" s="68">
        <v>50.9</v>
      </c>
      <c r="L238" s="63"/>
      <c r="N238" s="27" t="s">
        <v>274</v>
      </c>
    </row>
    <row r="239" spans="1:15" x14ac:dyDescent="0.3">
      <c r="A239" s="63"/>
      <c r="B239" s="100" t="s">
        <v>275</v>
      </c>
      <c r="C239" s="100"/>
      <c r="D239" s="100"/>
      <c r="E239" s="100"/>
      <c r="F239" s="100"/>
      <c r="G239" s="68" t="s">
        <v>311</v>
      </c>
      <c r="H239" s="68">
        <v>49.9</v>
      </c>
      <c r="I239" s="68">
        <v>52.8</v>
      </c>
      <c r="J239" s="68">
        <v>51.1</v>
      </c>
      <c r="K239" s="68">
        <v>48.6</v>
      </c>
      <c r="L239" s="63"/>
      <c r="N239" s="27" t="s">
        <v>275</v>
      </c>
    </row>
    <row r="240" spans="1:15" x14ac:dyDescent="0.3">
      <c r="A240" s="63"/>
      <c r="B240" s="100" t="s">
        <v>155</v>
      </c>
      <c r="C240" s="100"/>
      <c r="D240" s="100"/>
      <c r="E240" s="100"/>
      <c r="F240" s="100"/>
      <c r="G240" s="68" t="s">
        <v>311</v>
      </c>
      <c r="H240" s="68">
        <v>60</v>
      </c>
      <c r="I240" s="68">
        <v>62.1</v>
      </c>
      <c r="J240" s="68">
        <v>62.8</v>
      </c>
      <c r="K240" s="68">
        <v>62.1</v>
      </c>
      <c r="L240" s="63"/>
      <c r="N240" s="27" t="s">
        <v>155</v>
      </c>
    </row>
    <row r="241" spans="1:14" x14ac:dyDescent="0.3">
      <c r="A241" s="63"/>
      <c r="B241" s="100" t="s">
        <v>156</v>
      </c>
      <c r="C241" s="100"/>
      <c r="D241" s="100"/>
      <c r="E241" s="100"/>
      <c r="F241" s="100"/>
      <c r="G241" s="68" t="s">
        <v>311</v>
      </c>
      <c r="H241" s="68">
        <v>51.1</v>
      </c>
      <c r="I241" s="68">
        <v>42.9</v>
      </c>
      <c r="J241" s="68">
        <v>37.5</v>
      </c>
      <c r="K241" s="68">
        <v>37.1</v>
      </c>
      <c r="L241" s="63"/>
      <c r="N241" s="27" t="s">
        <v>156</v>
      </c>
    </row>
    <row r="242" spans="1:14" x14ac:dyDescent="0.3">
      <c r="A242" s="63"/>
      <c r="B242" s="100" t="s">
        <v>157</v>
      </c>
      <c r="C242" s="100"/>
      <c r="D242" s="100"/>
      <c r="E242" s="100"/>
      <c r="F242" s="100"/>
      <c r="G242" s="68" t="s">
        <v>311</v>
      </c>
      <c r="H242" s="68">
        <v>33.799999999999997</v>
      </c>
      <c r="I242" s="68">
        <v>32.4</v>
      </c>
      <c r="J242" s="68">
        <v>32.9</v>
      </c>
      <c r="K242" s="68">
        <v>33.799999999999997</v>
      </c>
      <c r="L242" s="63"/>
      <c r="N242" s="27" t="s">
        <v>157</v>
      </c>
    </row>
    <row r="243" spans="1:14" ht="27.6" x14ac:dyDescent="0.3">
      <c r="A243" s="63"/>
      <c r="B243" s="100" t="s">
        <v>158</v>
      </c>
      <c r="C243" s="100"/>
      <c r="D243" s="100"/>
      <c r="E243" s="100"/>
      <c r="F243" s="100"/>
      <c r="G243" s="68" t="s">
        <v>311</v>
      </c>
      <c r="H243" s="68">
        <v>12.3</v>
      </c>
      <c r="I243" s="68">
        <v>11.4</v>
      </c>
      <c r="J243" s="68">
        <v>11.2</v>
      </c>
      <c r="K243" s="68">
        <v>12.4</v>
      </c>
      <c r="L243" s="63"/>
      <c r="N243" s="27" t="s">
        <v>158</v>
      </c>
    </row>
    <row r="244" spans="1:14" ht="27.6" x14ac:dyDescent="0.3">
      <c r="A244" s="63"/>
      <c r="B244" s="100" t="s">
        <v>159</v>
      </c>
      <c r="C244" s="100"/>
      <c r="D244" s="100"/>
      <c r="E244" s="100"/>
      <c r="F244" s="100"/>
      <c r="G244" s="68" t="s">
        <v>311</v>
      </c>
      <c r="H244" s="68">
        <v>26.3</v>
      </c>
      <c r="I244" s="68">
        <v>27.9</v>
      </c>
      <c r="J244" s="68">
        <v>28.2</v>
      </c>
      <c r="K244" s="68">
        <v>29.4</v>
      </c>
      <c r="L244" s="63"/>
      <c r="N244" s="27" t="s">
        <v>159</v>
      </c>
    </row>
    <row r="245" spans="1:14" x14ac:dyDescent="0.3">
      <c r="A245" s="63"/>
      <c r="B245" s="100" t="s">
        <v>160</v>
      </c>
      <c r="C245" s="100"/>
      <c r="D245" s="100"/>
      <c r="E245" s="100"/>
      <c r="F245" s="100"/>
      <c r="G245" s="68" t="s">
        <v>311</v>
      </c>
      <c r="H245" s="68">
        <v>34.700000000000003</v>
      </c>
      <c r="I245" s="68">
        <v>35.4</v>
      </c>
      <c r="J245" s="68">
        <v>36.200000000000003</v>
      </c>
      <c r="K245" s="68">
        <v>37.9</v>
      </c>
      <c r="L245" s="63"/>
      <c r="N245" s="27" t="s">
        <v>160</v>
      </c>
    </row>
    <row r="246" spans="1:14" x14ac:dyDescent="0.3">
      <c r="A246" s="63"/>
      <c r="B246" s="100" t="s">
        <v>161</v>
      </c>
      <c r="C246" s="100"/>
      <c r="D246" s="100"/>
      <c r="E246" s="100"/>
      <c r="F246" s="100"/>
      <c r="G246" s="68" t="s">
        <v>311</v>
      </c>
      <c r="H246" s="68">
        <v>67.599999999999994</v>
      </c>
      <c r="I246" s="68">
        <v>67.400000000000006</v>
      </c>
      <c r="J246" s="68">
        <v>66.900000000000006</v>
      </c>
      <c r="K246" s="68">
        <v>65.900000000000006</v>
      </c>
      <c r="L246" s="63"/>
      <c r="N246" s="27" t="s">
        <v>161</v>
      </c>
    </row>
    <row r="247" spans="1:14" x14ac:dyDescent="0.3">
      <c r="A247" s="63"/>
      <c r="B247" s="100" t="s">
        <v>162</v>
      </c>
      <c r="C247" s="100"/>
      <c r="D247" s="100"/>
      <c r="E247" s="100"/>
      <c r="F247" s="100"/>
      <c r="G247" s="68" t="s">
        <v>311</v>
      </c>
      <c r="H247" s="68">
        <v>39.700000000000003</v>
      </c>
      <c r="I247" s="68">
        <v>41.6</v>
      </c>
      <c r="J247" s="68">
        <v>44</v>
      </c>
      <c r="K247" s="68">
        <v>43.4</v>
      </c>
      <c r="L247" s="63"/>
      <c r="N247" s="27" t="s">
        <v>162</v>
      </c>
    </row>
    <row r="248" spans="1:14" x14ac:dyDescent="0.3">
      <c r="A248" s="63"/>
      <c r="B248" s="100" t="s">
        <v>150</v>
      </c>
      <c r="C248" s="100"/>
      <c r="D248" s="100"/>
      <c r="E248" s="100"/>
      <c r="F248" s="100"/>
      <c r="G248" s="68" t="s">
        <v>311</v>
      </c>
      <c r="H248" s="68">
        <v>2.9</v>
      </c>
      <c r="I248" s="68">
        <v>1.8</v>
      </c>
      <c r="J248" s="68">
        <v>1.6</v>
      </c>
      <c r="K248" s="68">
        <v>1.4</v>
      </c>
      <c r="L248" s="63"/>
      <c r="N248" s="27" t="s">
        <v>150</v>
      </c>
    </row>
    <row r="249" spans="1:14" x14ac:dyDescent="0.3">
      <c r="A249" s="63"/>
      <c r="B249" s="100" t="s">
        <v>84</v>
      </c>
      <c r="C249" s="100"/>
      <c r="D249" s="100"/>
      <c r="E249" s="100"/>
      <c r="F249" s="100"/>
      <c r="G249" s="68" t="s">
        <v>311</v>
      </c>
      <c r="H249" s="68">
        <v>1</v>
      </c>
      <c r="I249" s="68">
        <v>1.1000000000000001</v>
      </c>
      <c r="J249" s="68">
        <v>1</v>
      </c>
      <c r="K249" s="68">
        <v>1.1000000000000001</v>
      </c>
      <c r="L249" s="63"/>
      <c r="N249" s="27" t="s">
        <v>84</v>
      </c>
    </row>
    <row r="250" spans="1:14" x14ac:dyDescent="0.3">
      <c r="A250" s="63"/>
      <c r="B250" s="63"/>
      <c r="C250" s="63"/>
      <c r="D250" s="63"/>
      <c r="E250" s="63"/>
      <c r="F250" s="63"/>
      <c r="G250" s="63"/>
      <c r="H250" s="63"/>
      <c r="I250" s="63"/>
      <c r="J250" s="63"/>
      <c r="K250" s="63"/>
      <c r="L250" s="63"/>
    </row>
    <row r="251" spans="1:14" x14ac:dyDescent="0.3">
      <c r="A251" s="63"/>
      <c r="B251" s="100" t="s">
        <v>13</v>
      </c>
      <c r="C251" s="100"/>
      <c r="D251" s="100"/>
      <c r="E251" s="100"/>
      <c r="F251" s="100"/>
      <c r="G251" s="67" t="s">
        <v>311</v>
      </c>
      <c r="H251" s="67">
        <v>27257</v>
      </c>
      <c r="I251" s="67">
        <v>19628</v>
      </c>
      <c r="J251" s="67">
        <v>14227</v>
      </c>
      <c r="K251" s="67">
        <v>10634</v>
      </c>
      <c r="L251" s="63"/>
      <c r="N251" s="27" t="s">
        <v>13</v>
      </c>
    </row>
    <row r="252" spans="1:14" x14ac:dyDescent="0.3">
      <c r="A252" s="63"/>
      <c r="B252" s="63"/>
      <c r="C252" s="63"/>
      <c r="D252" s="63"/>
      <c r="E252" s="63"/>
      <c r="F252" s="63"/>
      <c r="G252" s="63"/>
      <c r="H252" s="63"/>
      <c r="I252" s="63"/>
      <c r="J252" s="63"/>
      <c r="K252" s="63"/>
      <c r="L252" s="63"/>
    </row>
    <row r="253" spans="1:14" hidden="1" x14ac:dyDescent="0.3">
      <c r="A253" s="63"/>
      <c r="B253" s="63"/>
      <c r="C253" s="63"/>
      <c r="D253" s="63"/>
      <c r="E253" s="63"/>
      <c r="F253" s="63"/>
      <c r="G253" s="63"/>
      <c r="H253" s="63"/>
      <c r="I253" s="63"/>
      <c r="J253" s="63"/>
      <c r="K253" s="63"/>
      <c r="L253" s="63"/>
    </row>
    <row r="254" spans="1:14" hidden="1" x14ac:dyDescent="0.3">
      <c r="A254" s="63"/>
      <c r="B254" s="63"/>
      <c r="C254" s="63"/>
      <c r="D254" s="63"/>
      <c r="E254" s="63"/>
      <c r="F254" s="63"/>
      <c r="G254" s="63"/>
      <c r="H254" s="63"/>
      <c r="I254" s="63"/>
      <c r="J254" s="63"/>
      <c r="K254" s="63"/>
      <c r="L254" s="63"/>
    </row>
    <row r="255" spans="1:14" hidden="1" x14ac:dyDescent="0.3">
      <c r="A255" s="63"/>
      <c r="B255" s="63"/>
      <c r="C255" s="63"/>
      <c r="D255" s="63"/>
      <c r="E255" s="63"/>
      <c r="F255" s="63"/>
      <c r="G255" s="63"/>
      <c r="H255" s="63"/>
      <c r="I255" s="63"/>
      <c r="J255" s="63"/>
      <c r="K255" s="63"/>
      <c r="L255" s="63"/>
    </row>
    <row r="256" spans="1:14"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bL/i5+DcEpAQcBH5IicTWUw9qzJSgZi5r3fNC3HOjb5Y6tPj2jfMBGUpfpkSZJqOvOlR9ReRvZcPQOifL3/9Qg==" saltValue="d20l6J7qLdBidrXRjwp8oQ==" spinCount="100000" sheet="1" objects="1" scenarios="1"/>
  <mergeCells count="229">
    <mergeCell ref="B9:F9"/>
    <mergeCell ref="B10:F10"/>
    <mergeCell ref="B11:F11"/>
    <mergeCell ref="B12:F12"/>
    <mergeCell ref="B13:F13"/>
    <mergeCell ref="B14:F14"/>
    <mergeCell ref="A1:B2"/>
    <mergeCell ref="C1:J1"/>
    <mergeCell ref="C2:K2"/>
    <mergeCell ref="B5:K5"/>
    <mergeCell ref="G6:K6"/>
    <mergeCell ref="B8:F8"/>
    <mergeCell ref="B25:F25"/>
    <mergeCell ref="B26:F26"/>
    <mergeCell ref="B27:F27"/>
    <mergeCell ref="B28:F28"/>
    <mergeCell ref="B29:F29"/>
    <mergeCell ref="B30:F30"/>
    <mergeCell ref="B15:F15"/>
    <mergeCell ref="B16:F16"/>
    <mergeCell ref="B17:F17"/>
    <mergeCell ref="B19:F19"/>
    <mergeCell ref="B22:K22"/>
    <mergeCell ref="G23:K23"/>
    <mergeCell ref="B41:F41"/>
    <mergeCell ref="B42:F42"/>
    <mergeCell ref="B43:F43"/>
    <mergeCell ref="B44:F44"/>
    <mergeCell ref="B45:F45"/>
    <mergeCell ref="B46:F46"/>
    <mergeCell ref="B31:F31"/>
    <mergeCell ref="B32:F32"/>
    <mergeCell ref="B33:F33"/>
    <mergeCell ref="B35:F35"/>
    <mergeCell ref="B38:K38"/>
    <mergeCell ref="G39:K39"/>
    <mergeCell ref="B53:F53"/>
    <mergeCell ref="B54:F54"/>
    <mergeCell ref="B55:F55"/>
    <mergeCell ref="B56:F56"/>
    <mergeCell ref="B57:F57"/>
    <mergeCell ref="B58:F58"/>
    <mergeCell ref="B47:F47"/>
    <mergeCell ref="B48:F48"/>
    <mergeCell ref="B49:F49"/>
    <mergeCell ref="B50:F50"/>
    <mergeCell ref="B51:F51"/>
    <mergeCell ref="B52:F52"/>
    <mergeCell ref="B68:K68"/>
    <mergeCell ref="E70:H70"/>
    <mergeCell ref="B71:D71"/>
    <mergeCell ref="B72:I72"/>
    <mergeCell ref="B73:D73"/>
    <mergeCell ref="B74:D74"/>
    <mergeCell ref="B59:F59"/>
    <mergeCell ref="B60:F60"/>
    <mergeCell ref="B61:F61"/>
    <mergeCell ref="B62:F62"/>
    <mergeCell ref="B63:F63"/>
    <mergeCell ref="B65:F65"/>
    <mergeCell ref="B81:D81"/>
    <mergeCell ref="B82:D82"/>
    <mergeCell ref="B83:D83"/>
    <mergeCell ref="B84:I84"/>
    <mergeCell ref="B85:D85"/>
    <mergeCell ref="B86:D86"/>
    <mergeCell ref="B75:D75"/>
    <mergeCell ref="B76:D76"/>
    <mergeCell ref="B77:D77"/>
    <mergeCell ref="B78:I78"/>
    <mergeCell ref="B79:D79"/>
    <mergeCell ref="B80:D80"/>
    <mergeCell ref="B93:D93"/>
    <mergeCell ref="B94:D94"/>
    <mergeCell ref="B95:D95"/>
    <mergeCell ref="B96:I96"/>
    <mergeCell ref="B97:D97"/>
    <mergeCell ref="B98:D98"/>
    <mergeCell ref="B87:D87"/>
    <mergeCell ref="B88:D88"/>
    <mergeCell ref="B89:D89"/>
    <mergeCell ref="B90:I90"/>
    <mergeCell ref="B91:D91"/>
    <mergeCell ref="B92:D92"/>
    <mergeCell ref="B105:D105"/>
    <mergeCell ref="B106:D106"/>
    <mergeCell ref="B107:D107"/>
    <mergeCell ref="B108:I108"/>
    <mergeCell ref="B109:D109"/>
    <mergeCell ref="B110:D110"/>
    <mergeCell ref="B99:D99"/>
    <mergeCell ref="B100:D100"/>
    <mergeCell ref="B101:D101"/>
    <mergeCell ref="B102:I102"/>
    <mergeCell ref="B103:D103"/>
    <mergeCell ref="B104:D104"/>
    <mergeCell ref="B117:D117"/>
    <mergeCell ref="B118:D118"/>
    <mergeCell ref="B119:D119"/>
    <mergeCell ref="B120:I120"/>
    <mergeCell ref="B121:D121"/>
    <mergeCell ref="B122:D122"/>
    <mergeCell ref="B111:D111"/>
    <mergeCell ref="B112:D112"/>
    <mergeCell ref="B113:D113"/>
    <mergeCell ref="B114:I114"/>
    <mergeCell ref="B115:D115"/>
    <mergeCell ref="B116:D116"/>
    <mergeCell ref="B129:D129"/>
    <mergeCell ref="B130:D130"/>
    <mergeCell ref="B131:D131"/>
    <mergeCell ref="B132:I132"/>
    <mergeCell ref="B133:D133"/>
    <mergeCell ref="B134:D134"/>
    <mergeCell ref="B123:D123"/>
    <mergeCell ref="B124:D124"/>
    <mergeCell ref="B125:D125"/>
    <mergeCell ref="B126:I126"/>
    <mergeCell ref="B127:D127"/>
    <mergeCell ref="B128:D128"/>
    <mergeCell ref="B141:D141"/>
    <mergeCell ref="B142:D142"/>
    <mergeCell ref="B143:D143"/>
    <mergeCell ref="B144:I144"/>
    <mergeCell ref="B145:D145"/>
    <mergeCell ref="B146:D146"/>
    <mergeCell ref="B135:D135"/>
    <mergeCell ref="B136:D136"/>
    <mergeCell ref="B137:D137"/>
    <mergeCell ref="B138:I138"/>
    <mergeCell ref="B139:D139"/>
    <mergeCell ref="B140:D140"/>
    <mergeCell ref="B153:D153"/>
    <mergeCell ref="B154:D154"/>
    <mergeCell ref="B155:D155"/>
    <mergeCell ref="B156:I156"/>
    <mergeCell ref="B157:D157"/>
    <mergeCell ref="B158:D158"/>
    <mergeCell ref="B147:D147"/>
    <mergeCell ref="B148:D148"/>
    <mergeCell ref="B149:D149"/>
    <mergeCell ref="B150:I150"/>
    <mergeCell ref="B151:D151"/>
    <mergeCell ref="B152:D152"/>
    <mergeCell ref="B165:D165"/>
    <mergeCell ref="B166:D166"/>
    <mergeCell ref="B167:D167"/>
    <mergeCell ref="B168:I168"/>
    <mergeCell ref="B169:D169"/>
    <mergeCell ref="B170:D170"/>
    <mergeCell ref="B159:D159"/>
    <mergeCell ref="B160:D160"/>
    <mergeCell ref="B161:D161"/>
    <mergeCell ref="B162:I162"/>
    <mergeCell ref="B163:D163"/>
    <mergeCell ref="B164:D164"/>
    <mergeCell ref="B177:D177"/>
    <mergeCell ref="B178:D178"/>
    <mergeCell ref="B179:D179"/>
    <mergeCell ref="B180:I180"/>
    <mergeCell ref="B181:D181"/>
    <mergeCell ref="B182:D182"/>
    <mergeCell ref="B171:D171"/>
    <mergeCell ref="B172:D172"/>
    <mergeCell ref="B173:D173"/>
    <mergeCell ref="B174:I174"/>
    <mergeCell ref="B175:D175"/>
    <mergeCell ref="B176:D176"/>
    <mergeCell ref="B189:D189"/>
    <mergeCell ref="B190:D190"/>
    <mergeCell ref="B191:D191"/>
    <mergeCell ref="B192:I192"/>
    <mergeCell ref="B193:D193"/>
    <mergeCell ref="B194:D194"/>
    <mergeCell ref="B183:D183"/>
    <mergeCell ref="B184:D184"/>
    <mergeCell ref="B185:D185"/>
    <mergeCell ref="B186:I186"/>
    <mergeCell ref="B187:D187"/>
    <mergeCell ref="B188:D188"/>
    <mergeCell ref="B201:D201"/>
    <mergeCell ref="B202:D202"/>
    <mergeCell ref="B203:D203"/>
    <mergeCell ref="B204:I204"/>
    <mergeCell ref="B205:D205"/>
    <mergeCell ref="B206:D206"/>
    <mergeCell ref="B195:D195"/>
    <mergeCell ref="B196:D196"/>
    <mergeCell ref="B197:D197"/>
    <mergeCell ref="B198:I198"/>
    <mergeCell ref="B199:D199"/>
    <mergeCell ref="B200:D200"/>
    <mergeCell ref="B216:F216"/>
    <mergeCell ref="B217:F217"/>
    <mergeCell ref="B218:F218"/>
    <mergeCell ref="B219:F219"/>
    <mergeCell ref="B220:F220"/>
    <mergeCell ref="B221:F221"/>
    <mergeCell ref="B207:D207"/>
    <mergeCell ref="B208:D208"/>
    <mergeCell ref="B209:D209"/>
    <mergeCell ref="B212:K212"/>
    <mergeCell ref="G213:K213"/>
    <mergeCell ref="B215:F215"/>
    <mergeCell ref="B232:F232"/>
    <mergeCell ref="B233:F233"/>
    <mergeCell ref="B234:F234"/>
    <mergeCell ref="B235:F235"/>
    <mergeCell ref="B236:F236"/>
    <mergeCell ref="B237:F237"/>
    <mergeCell ref="B222:F222"/>
    <mergeCell ref="B223:F223"/>
    <mergeCell ref="B225:F225"/>
    <mergeCell ref="B228:K228"/>
    <mergeCell ref="G229:K229"/>
    <mergeCell ref="B231:F231"/>
    <mergeCell ref="B251:F251"/>
    <mergeCell ref="B244:F244"/>
    <mergeCell ref="B245:F245"/>
    <mergeCell ref="B246:F246"/>
    <mergeCell ref="B247:F247"/>
    <mergeCell ref="B248:F248"/>
    <mergeCell ref="B249:F249"/>
    <mergeCell ref="B238:F238"/>
    <mergeCell ref="B239:F239"/>
    <mergeCell ref="B240:F240"/>
    <mergeCell ref="B241:F241"/>
    <mergeCell ref="B242:F242"/>
    <mergeCell ref="B243:F243"/>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DDA4E-A697-47D7-BED6-9EE1B3F3932E}">
  <sheetPr codeName="Sheet18"/>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3" t="s">
        <v>312</v>
      </c>
      <c r="B1" s="103"/>
      <c r="C1" s="104" t="s">
        <v>53</v>
      </c>
      <c r="D1" s="104"/>
      <c r="E1" s="104"/>
      <c r="F1" s="104"/>
      <c r="G1" s="104"/>
      <c r="H1" s="104"/>
      <c r="I1" s="104"/>
      <c r="J1" s="104"/>
      <c r="K1" s="45"/>
      <c r="L1" s="4"/>
      <c r="M1" s="20"/>
      <c r="N1" s="20"/>
      <c r="O1" s="31"/>
    </row>
    <row r="2" spans="1:15" s="5" customFormat="1" ht="17.25" customHeight="1" x14ac:dyDescent="0.3">
      <c r="A2" s="88"/>
      <c r="B2" s="88"/>
      <c r="C2" s="89" t="s">
        <v>308</v>
      </c>
      <c r="D2" s="89"/>
      <c r="E2" s="89"/>
      <c r="F2" s="89"/>
      <c r="G2" s="89"/>
      <c r="H2" s="89"/>
      <c r="I2" s="89"/>
      <c r="J2" s="89"/>
      <c r="K2" s="89"/>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13.2" x14ac:dyDescent="0.25">
      <c r="A5" s="64"/>
      <c r="B5" s="101" t="s">
        <v>295</v>
      </c>
      <c r="C5" s="101"/>
      <c r="D5" s="101"/>
      <c r="E5" s="101"/>
      <c r="F5" s="101"/>
      <c r="G5" s="101"/>
      <c r="H5" s="101"/>
      <c r="I5" s="101"/>
      <c r="J5" s="101"/>
      <c r="K5" s="101"/>
      <c r="L5" s="64"/>
      <c r="M5" s="26" t="s">
        <v>295</v>
      </c>
      <c r="N5" s="26"/>
      <c r="O5" s="30"/>
    </row>
    <row r="6" spans="1:15" s="22" customFormat="1" ht="13.2" x14ac:dyDescent="0.25">
      <c r="A6" s="63"/>
      <c r="B6" s="63"/>
      <c r="C6" s="63"/>
      <c r="D6" s="63"/>
      <c r="E6" s="63"/>
      <c r="F6" s="63"/>
      <c r="G6" s="63"/>
      <c r="H6" s="63"/>
      <c r="I6" s="63"/>
      <c r="J6" s="63"/>
      <c r="K6" s="63"/>
      <c r="L6" s="63"/>
      <c r="M6" s="23"/>
      <c r="N6" s="23"/>
      <c r="O6" s="29"/>
    </row>
    <row r="7" spans="1:15" s="22" customFormat="1" x14ac:dyDescent="0.3">
      <c r="A7" s="63"/>
      <c r="B7" s="63"/>
      <c r="C7" s="63"/>
      <c r="D7" s="63"/>
      <c r="E7" s="110" t="s">
        <v>292</v>
      </c>
      <c r="F7" s="110"/>
      <c r="G7" s="110"/>
      <c r="H7" s="110"/>
      <c r="I7" s="63"/>
      <c r="J7" s="63"/>
      <c r="K7" s="63"/>
      <c r="L7" s="63"/>
      <c r="M7" s="23"/>
      <c r="N7" s="23"/>
      <c r="O7" s="29"/>
    </row>
    <row r="8" spans="1:15" s="22" customFormat="1" ht="28.95" customHeight="1" x14ac:dyDescent="0.3">
      <c r="A8" s="63"/>
      <c r="B8" s="111" t="s">
        <v>12</v>
      </c>
      <c r="C8" s="111"/>
      <c r="D8" s="112"/>
      <c r="E8" s="69" t="s">
        <v>164</v>
      </c>
      <c r="F8" s="69" t="s">
        <v>165</v>
      </c>
      <c r="G8" s="69" t="s">
        <v>166</v>
      </c>
      <c r="H8" s="69" t="s">
        <v>167</v>
      </c>
      <c r="I8" s="69" t="s">
        <v>141</v>
      </c>
      <c r="J8" s="63"/>
      <c r="K8" s="63"/>
      <c r="L8" s="63"/>
      <c r="M8" s="23"/>
      <c r="N8" s="23"/>
      <c r="O8" s="29"/>
    </row>
    <row r="9" spans="1:15" s="22" customFormat="1" ht="13.2" x14ac:dyDescent="0.25">
      <c r="A9" s="63"/>
      <c r="B9" s="107" t="s">
        <v>163</v>
      </c>
      <c r="C9" s="108"/>
      <c r="D9" s="108"/>
      <c r="E9" s="108"/>
      <c r="F9" s="108"/>
      <c r="G9" s="108"/>
      <c r="H9" s="108"/>
      <c r="I9" s="109"/>
      <c r="J9" s="63"/>
      <c r="K9" s="63"/>
      <c r="L9" s="63"/>
      <c r="M9" s="23" t="s">
        <v>163</v>
      </c>
      <c r="N9" s="23"/>
      <c r="O9" s="29"/>
    </row>
    <row r="10" spans="1:15" s="22" customFormat="1" ht="13.2" x14ac:dyDescent="0.25">
      <c r="A10" s="63"/>
      <c r="B10" s="105">
        <v>2023</v>
      </c>
      <c r="C10" s="105"/>
      <c r="D10" s="106"/>
      <c r="E10" s="68">
        <v>1.3</v>
      </c>
      <c r="F10" s="68">
        <v>3</v>
      </c>
      <c r="G10" s="68">
        <v>9.1999999999999993</v>
      </c>
      <c r="H10" s="68">
        <v>86.6</v>
      </c>
      <c r="I10" s="67">
        <v>10632</v>
      </c>
      <c r="J10" s="63"/>
      <c r="K10" s="63"/>
      <c r="L10" s="63"/>
      <c r="M10" s="23"/>
      <c r="N10" s="23"/>
      <c r="O10" s="29"/>
    </row>
    <row r="11" spans="1:15" s="22" customFormat="1" ht="13.2" x14ac:dyDescent="0.25">
      <c r="A11" s="63"/>
      <c r="B11" s="105">
        <v>2022</v>
      </c>
      <c r="C11" s="105"/>
      <c r="D11" s="106"/>
      <c r="E11" s="68">
        <v>1.7</v>
      </c>
      <c r="F11" s="68">
        <v>3.5</v>
      </c>
      <c r="G11" s="68">
        <v>9.1999999999999993</v>
      </c>
      <c r="H11" s="68">
        <v>85.6</v>
      </c>
      <c r="I11" s="67">
        <v>14206</v>
      </c>
      <c r="J11" s="63"/>
      <c r="K11" s="63"/>
      <c r="L11" s="63"/>
      <c r="M11" s="23"/>
      <c r="N11" s="23"/>
      <c r="O11" s="29"/>
    </row>
    <row r="12" spans="1:15" s="25" customFormat="1" ht="13.2" x14ac:dyDescent="0.25">
      <c r="A12" s="63"/>
      <c r="B12" s="105">
        <v>2021</v>
      </c>
      <c r="C12" s="105"/>
      <c r="D12" s="106"/>
      <c r="E12" s="68">
        <v>1.5</v>
      </c>
      <c r="F12" s="68">
        <v>2.9</v>
      </c>
      <c r="G12" s="68">
        <v>8.6</v>
      </c>
      <c r="H12" s="68">
        <v>87.1</v>
      </c>
      <c r="I12" s="67">
        <v>19615</v>
      </c>
      <c r="J12" s="63"/>
      <c r="K12" s="63"/>
      <c r="L12" s="63"/>
      <c r="M12" s="26"/>
      <c r="N12" s="26"/>
      <c r="O12" s="30"/>
    </row>
    <row r="13" spans="1:15" s="25" customFormat="1" ht="13.2" x14ac:dyDescent="0.25">
      <c r="A13" s="63"/>
      <c r="B13" s="105">
        <v>2020</v>
      </c>
      <c r="C13" s="105"/>
      <c r="D13" s="106"/>
      <c r="E13" s="68">
        <v>1.5</v>
      </c>
      <c r="F13" s="68">
        <v>2.9</v>
      </c>
      <c r="G13" s="68">
        <v>8.8000000000000007</v>
      </c>
      <c r="H13" s="68">
        <v>86.8</v>
      </c>
      <c r="I13" s="67">
        <v>27219</v>
      </c>
      <c r="J13" s="63"/>
      <c r="K13" s="63"/>
      <c r="L13" s="63"/>
      <c r="M13" s="26"/>
      <c r="N13" s="26"/>
      <c r="O13" s="30"/>
    </row>
    <row r="14" spans="1:15" s="25" customFormat="1" ht="13.2" x14ac:dyDescent="0.25">
      <c r="A14" s="63"/>
      <c r="B14" s="105">
        <v>2019</v>
      </c>
      <c r="C14" s="105"/>
      <c r="D14" s="106"/>
      <c r="E14" s="68">
        <v>1.6</v>
      </c>
      <c r="F14" s="68">
        <v>3.5</v>
      </c>
      <c r="G14" s="68">
        <v>9.5</v>
      </c>
      <c r="H14" s="68">
        <v>85.4</v>
      </c>
      <c r="I14" s="67">
        <v>23311</v>
      </c>
      <c r="J14" s="63"/>
      <c r="K14" s="63"/>
      <c r="L14" s="63"/>
      <c r="M14" s="26"/>
      <c r="N14" s="26"/>
      <c r="O14" s="30"/>
    </row>
    <row r="15" spans="1:15" s="22" customFormat="1" ht="13.2" x14ac:dyDescent="0.25">
      <c r="A15" s="63"/>
      <c r="B15" s="107" t="s">
        <v>168</v>
      </c>
      <c r="C15" s="108"/>
      <c r="D15" s="108"/>
      <c r="E15" s="108"/>
      <c r="F15" s="108"/>
      <c r="G15" s="108"/>
      <c r="H15" s="108"/>
      <c r="I15" s="109"/>
      <c r="J15" s="63"/>
      <c r="K15" s="63"/>
      <c r="L15" s="63"/>
      <c r="M15" s="23" t="s">
        <v>168</v>
      </c>
      <c r="N15" s="23"/>
      <c r="O15" s="29"/>
    </row>
    <row r="16" spans="1:15" s="22" customFormat="1" ht="13.2" x14ac:dyDescent="0.25">
      <c r="A16" s="63"/>
      <c r="B16" s="105">
        <v>2023</v>
      </c>
      <c r="C16" s="105"/>
      <c r="D16" s="106"/>
      <c r="E16" s="68">
        <v>28.1</v>
      </c>
      <c r="F16" s="68">
        <v>23.4</v>
      </c>
      <c r="G16" s="68">
        <v>17</v>
      </c>
      <c r="H16" s="68">
        <v>31.5</v>
      </c>
      <c r="I16" s="67">
        <v>10271</v>
      </c>
      <c r="J16" s="63"/>
      <c r="K16" s="63"/>
      <c r="L16" s="63"/>
      <c r="M16" s="23"/>
      <c r="N16" s="23"/>
      <c r="O16" s="29"/>
    </row>
    <row r="17" spans="1:15" s="22" customFormat="1" ht="13.2" x14ac:dyDescent="0.25">
      <c r="A17" s="63"/>
      <c r="B17" s="105">
        <v>2022</v>
      </c>
      <c r="C17" s="105"/>
      <c r="D17" s="106"/>
      <c r="E17" s="68">
        <v>26.7</v>
      </c>
      <c r="F17" s="68">
        <v>22.4</v>
      </c>
      <c r="G17" s="68">
        <v>16.7</v>
      </c>
      <c r="H17" s="68">
        <v>34.200000000000003</v>
      </c>
      <c r="I17" s="67">
        <v>13739</v>
      </c>
      <c r="J17" s="63"/>
      <c r="K17" s="63"/>
      <c r="L17" s="63"/>
      <c r="M17" s="23"/>
      <c r="N17" s="23"/>
      <c r="O17" s="29"/>
    </row>
    <row r="18" spans="1:15" s="22" customFormat="1" ht="13.2" x14ac:dyDescent="0.25">
      <c r="A18" s="63"/>
      <c r="B18" s="105">
        <v>2021</v>
      </c>
      <c r="C18" s="105"/>
      <c r="D18" s="106"/>
      <c r="E18" s="68">
        <v>27.5</v>
      </c>
      <c r="F18" s="68">
        <v>23.1</v>
      </c>
      <c r="G18" s="68">
        <v>16</v>
      </c>
      <c r="H18" s="68">
        <v>33.4</v>
      </c>
      <c r="I18" s="67">
        <v>18964</v>
      </c>
      <c r="J18" s="63"/>
      <c r="K18" s="63"/>
      <c r="L18" s="63"/>
      <c r="M18" s="23"/>
      <c r="N18" s="23"/>
      <c r="O18" s="29"/>
    </row>
    <row r="19" spans="1:15" s="22" customFormat="1" ht="13.2" x14ac:dyDescent="0.25">
      <c r="A19" s="63"/>
      <c r="B19" s="105">
        <v>2020</v>
      </c>
      <c r="C19" s="105"/>
      <c r="D19" s="106"/>
      <c r="E19" s="68">
        <v>30.7</v>
      </c>
      <c r="F19" s="68">
        <v>22.8</v>
      </c>
      <c r="G19" s="68">
        <v>14.2</v>
      </c>
      <c r="H19" s="68">
        <v>32.4</v>
      </c>
      <c r="I19" s="67">
        <v>26281</v>
      </c>
      <c r="J19" s="63"/>
      <c r="K19" s="63"/>
      <c r="L19" s="63"/>
      <c r="M19" s="23"/>
      <c r="N19" s="23"/>
      <c r="O19" s="29"/>
    </row>
    <row r="20" spans="1:15" s="22" customFormat="1" ht="13.2" x14ac:dyDescent="0.25">
      <c r="A20" s="63"/>
      <c r="B20" s="105">
        <v>2019</v>
      </c>
      <c r="C20" s="105"/>
      <c r="D20" s="106"/>
      <c r="E20" s="68">
        <v>28.6</v>
      </c>
      <c r="F20" s="68">
        <v>23</v>
      </c>
      <c r="G20" s="68">
        <v>15.7</v>
      </c>
      <c r="H20" s="68">
        <v>32.700000000000003</v>
      </c>
      <c r="I20" s="67">
        <v>22413</v>
      </c>
      <c r="J20" s="63"/>
      <c r="K20" s="63"/>
      <c r="L20" s="63"/>
      <c r="M20" s="23"/>
      <c r="N20" s="23"/>
      <c r="O20" s="29"/>
    </row>
    <row r="21" spans="1:15" s="22" customFormat="1" ht="13.2" x14ac:dyDescent="0.25">
      <c r="A21" s="63"/>
      <c r="B21" s="107" t="s">
        <v>337</v>
      </c>
      <c r="C21" s="108"/>
      <c r="D21" s="108"/>
      <c r="E21" s="108"/>
      <c r="F21" s="108"/>
      <c r="G21" s="108"/>
      <c r="H21" s="108"/>
      <c r="I21" s="109"/>
      <c r="J21" s="63"/>
      <c r="K21" s="63"/>
      <c r="L21" s="63"/>
      <c r="M21" s="23" t="s">
        <v>169</v>
      </c>
      <c r="N21" s="23"/>
      <c r="O21" s="29"/>
    </row>
    <row r="22" spans="1:15" s="22" customFormat="1" ht="13.2" x14ac:dyDescent="0.25">
      <c r="A22" s="63"/>
      <c r="B22" s="105">
        <v>2023</v>
      </c>
      <c r="C22" s="105"/>
      <c r="D22" s="106"/>
      <c r="E22" s="68">
        <v>73.2</v>
      </c>
      <c r="F22" s="68">
        <v>19.100000000000001</v>
      </c>
      <c r="G22" s="68">
        <v>4.9000000000000004</v>
      </c>
      <c r="H22" s="68">
        <v>2.8</v>
      </c>
      <c r="I22" s="67">
        <v>10057</v>
      </c>
      <c r="J22" s="63"/>
      <c r="K22" s="63"/>
      <c r="L22" s="63"/>
      <c r="M22" s="23"/>
      <c r="N22" s="23"/>
      <c r="O22" s="29"/>
    </row>
    <row r="23" spans="1:15" s="22" customFormat="1" ht="13.2" x14ac:dyDescent="0.25">
      <c r="A23" s="63"/>
      <c r="B23" s="105">
        <v>2022</v>
      </c>
      <c r="C23" s="105"/>
      <c r="D23" s="106"/>
      <c r="E23" s="68">
        <v>72.400000000000006</v>
      </c>
      <c r="F23" s="68">
        <v>19.100000000000001</v>
      </c>
      <c r="G23" s="68">
        <v>5.8</v>
      </c>
      <c r="H23" s="68">
        <v>2.7</v>
      </c>
      <c r="I23" s="67">
        <v>13438</v>
      </c>
      <c r="J23" s="63"/>
      <c r="K23" s="63"/>
      <c r="L23" s="63"/>
      <c r="M23" s="23"/>
      <c r="N23" s="23"/>
      <c r="O23" s="29"/>
    </row>
    <row r="24" spans="1:15" s="22" customFormat="1" ht="13.2" x14ac:dyDescent="0.25">
      <c r="A24" s="63"/>
      <c r="B24" s="105">
        <v>2021</v>
      </c>
      <c r="C24" s="105"/>
      <c r="D24" s="106"/>
      <c r="E24" s="68">
        <v>74.400000000000006</v>
      </c>
      <c r="F24" s="68">
        <v>17.8</v>
      </c>
      <c r="G24" s="68">
        <v>5.2</v>
      </c>
      <c r="H24" s="68">
        <v>2.6</v>
      </c>
      <c r="I24" s="67">
        <v>18533</v>
      </c>
      <c r="J24" s="63"/>
      <c r="K24" s="63"/>
      <c r="L24" s="63"/>
      <c r="M24" s="23"/>
      <c r="N24" s="23"/>
      <c r="O24" s="29"/>
    </row>
    <row r="25" spans="1:15" s="22" customFormat="1" ht="13.2" x14ac:dyDescent="0.25">
      <c r="A25" s="63"/>
      <c r="B25" s="105">
        <v>2020</v>
      </c>
      <c r="C25" s="105"/>
      <c r="D25" s="106"/>
      <c r="E25" s="68">
        <v>75.599999999999994</v>
      </c>
      <c r="F25" s="68">
        <v>17.2</v>
      </c>
      <c r="G25" s="68">
        <v>4.9000000000000004</v>
      </c>
      <c r="H25" s="68">
        <v>2.4</v>
      </c>
      <c r="I25" s="67">
        <v>25676</v>
      </c>
      <c r="J25" s="63"/>
      <c r="K25" s="63"/>
      <c r="L25" s="63"/>
      <c r="M25" s="23"/>
      <c r="N25" s="23"/>
      <c r="O25" s="29"/>
    </row>
    <row r="26" spans="1:15" s="22" customFormat="1" ht="13.2" x14ac:dyDescent="0.25">
      <c r="A26" s="63"/>
      <c r="B26" s="105">
        <v>2019</v>
      </c>
      <c r="C26" s="105"/>
      <c r="D26" s="106"/>
      <c r="E26" s="68">
        <v>72.2</v>
      </c>
      <c r="F26" s="68">
        <v>19</v>
      </c>
      <c r="G26" s="68">
        <v>5.9</v>
      </c>
      <c r="H26" s="68">
        <v>2.9</v>
      </c>
      <c r="I26" s="67">
        <v>21892</v>
      </c>
      <c r="J26" s="63"/>
      <c r="K26" s="63"/>
      <c r="L26" s="63"/>
      <c r="M26" s="23"/>
      <c r="N26" s="23"/>
      <c r="O26" s="29"/>
    </row>
    <row r="27" spans="1:15" s="22" customFormat="1" ht="13.2" x14ac:dyDescent="0.25">
      <c r="A27" s="63"/>
      <c r="B27" s="107" t="s">
        <v>170</v>
      </c>
      <c r="C27" s="108"/>
      <c r="D27" s="108"/>
      <c r="E27" s="108"/>
      <c r="F27" s="108"/>
      <c r="G27" s="108"/>
      <c r="H27" s="108"/>
      <c r="I27" s="109"/>
      <c r="J27" s="63"/>
      <c r="K27" s="63"/>
      <c r="L27" s="63"/>
      <c r="M27" s="23" t="s">
        <v>170</v>
      </c>
      <c r="N27" s="23"/>
      <c r="O27" s="29"/>
    </row>
    <row r="28" spans="1:15" s="22" customFormat="1" ht="13.2" x14ac:dyDescent="0.25">
      <c r="A28" s="63"/>
      <c r="B28" s="105">
        <v>2023</v>
      </c>
      <c r="C28" s="105"/>
      <c r="D28" s="106"/>
      <c r="E28" s="68">
        <v>59.1</v>
      </c>
      <c r="F28" s="68">
        <v>23.6</v>
      </c>
      <c r="G28" s="68">
        <v>9.9</v>
      </c>
      <c r="H28" s="68">
        <v>7.4</v>
      </c>
      <c r="I28" s="67">
        <v>10093</v>
      </c>
      <c r="J28" s="63"/>
      <c r="K28" s="63"/>
      <c r="L28" s="63"/>
      <c r="M28" s="23"/>
      <c r="N28" s="23"/>
      <c r="O28" s="29"/>
    </row>
    <row r="29" spans="1:15" s="22" customFormat="1" ht="13.2" x14ac:dyDescent="0.25">
      <c r="A29" s="63"/>
      <c r="B29" s="105">
        <v>2022</v>
      </c>
      <c r="C29" s="105"/>
      <c r="D29" s="106"/>
      <c r="E29" s="68">
        <v>58.8</v>
      </c>
      <c r="F29" s="68">
        <v>24</v>
      </c>
      <c r="G29" s="68">
        <v>10</v>
      </c>
      <c r="H29" s="68">
        <v>7.2</v>
      </c>
      <c r="I29" s="67">
        <v>13472</v>
      </c>
      <c r="J29" s="63"/>
      <c r="K29" s="63"/>
      <c r="L29" s="63"/>
      <c r="M29" s="23"/>
      <c r="N29" s="23"/>
      <c r="O29" s="29"/>
    </row>
    <row r="30" spans="1:15" s="22" customFormat="1" ht="13.2" x14ac:dyDescent="0.25">
      <c r="A30" s="63"/>
      <c r="B30" s="105">
        <v>2021</v>
      </c>
      <c r="C30" s="105"/>
      <c r="D30" s="106"/>
      <c r="E30" s="68">
        <v>59.2</v>
      </c>
      <c r="F30" s="68">
        <v>23.9</v>
      </c>
      <c r="G30" s="68">
        <v>9.6999999999999993</v>
      </c>
      <c r="H30" s="68">
        <v>7.2</v>
      </c>
      <c r="I30" s="67">
        <v>18586</v>
      </c>
      <c r="J30" s="63"/>
      <c r="K30" s="63"/>
      <c r="L30" s="63"/>
      <c r="M30" s="23"/>
      <c r="N30" s="23"/>
      <c r="O30" s="29"/>
    </row>
    <row r="31" spans="1:15" s="22" customFormat="1" ht="13.2" x14ac:dyDescent="0.25">
      <c r="A31" s="63"/>
      <c r="B31" s="105">
        <v>2020</v>
      </c>
      <c r="C31" s="105"/>
      <c r="D31" s="106"/>
      <c r="E31" s="68">
        <v>59.3</v>
      </c>
      <c r="F31" s="68">
        <v>22.9</v>
      </c>
      <c r="G31" s="68">
        <v>10.1</v>
      </c>
      <c r="H31" s="68">
        <v>7.7</v>
      </c>
      <c r="I31" s="67">
        <v>25825</v>
      </c>
      <c r="J31" s="63"/>
      <c r="K31" s="63"/>
      <c r="L31" s="63"/>
      <c r="M31" s="23"/>
      <c r="N31" s="23"/>
      <c r="O31" s="29"/>
    </row>
    <row r="32" spans="1:15" s="22" customFormat="1" ht="13.2" x14ac:dyDescent="0.25">
      <c r="A32" s="63"/>
      <c r="B32" s="105">
        <v>2019</v>
      </c>
      <c r="C32" s="105"/>
      <c r="D32" s="106"/>
      <c r="E32" s="68">
        <v>57.5</v>
      </c>
      <c r="F32" s="68">
        <v>23.9</v>
      </c>
      <c r="G32" s="68">
        <v>10.9</v>
      </c>
      <c r="H32" s="68">
        <v>7.7</v>
      </c>
      <c r="I32" s="67">
        <v>22011</v>
      </c>
      <c r="J32" s="63"/>
      <c r="K32" s="63"/>
      <c r="L32" s="63"/>
      <c r="M32" s="23"/>
      <c r="N32" s="23"/>
      <c r="O32" s="29"/>
    </row>
    <row r="33" spans="1:15" s="22" customFormat="1" ht="13.2" x14ac:dyDescent="0.25">
      <c r="A33" s="63"/>
      <c r="B33" s="107" t="s">
        <v>171</v>
      </c>
      <c r="C33" s="108"/>
      <c r="D33" s="108"/>
      <c r="E33" s="108"/>
      <c r="F33" s="108"/>
      <c r="G33" s="108"/>
      <c r="H33" s="108"/>
      <c r="I33" s="109"/>
      <c r="J33" s="63"/>
      <c r="K33" s="63"/>
      <c r="L33" s="63"/>
      <c r="M33" s="23" t="s">
        <v>171</v>
      </c>
      <c r="N33" s="23"/>
      <c r="O33" s="29"/>
    </row>
    <row r="34" spans="1:15" s="22" customFormat="1" ht="13.2" x14ac:dyDescent="0.25">
      <c r="A34" s="63"/>
      <c r="B34" s="105">
        <v>2023</v>
      </c>
      <c r="C34" s="105"/>
      <c r="D34" s="106"/>
      <c r="E34" s="68">
        <v>86.4</v>
      </c>
      <c r="F34" s="68">
        <v>9.9</v>
      </c>
      <c r="G34" s="68">
        <v>2.4</v>
      </c>
      <c r="H34" s="68">
        <v>1.3</v>
      </c>
      <c r="I34" s="67">
        <v>10010</v>
      </c>
      <c r="J34" s="63"/>
      <c r="K34" s="63"/>
      <c r="L34" s="63"/>
      <c r="M34" s="23"/>
      <c r="N34" s="23"/>
      <c r="O34" s="29"/>
    </row>
    <row r="35" spans="1:15" s="22" customFormat="1" ht="13.2" x14ac:dyDescent="0.25">
      <c r="A35" s="63"/>
      <c r="B35" s="105">
        <v>2022</v>
      </c>
      <c r="C35" s="105"/>
      <c r="D35" s="106"/>
      <c r="E35" s="68">
        <v>86.3</v>
      </c>
      <c r="F35" s="68">
        <v>9.5</v>
      </c>
      <c r="G35" s="68">
        <v>2.8</v>
      </c>
      <c r="H35" s="68">
        <v>1.3</v>
      </c>
      <c r="I35" s="67">
        <v>13387</v>
      </c>
      <c r="J35" s="63"/>
      <c r="K35" s="63"/>
      <c r="L35" s="63"/>
      <c r="M35" s="23"/>
      <c r="N35" s="23"/>
      <c r="O35" s="29"/>
    </row>
    <row r="36" spans="1:15" s="22" customFormat="1" ht="13.2" x14ac:dyDescent="0.25">
      <c r="A36" s="63"/>
      <c r="B36" s="105">
        <v>2021</v>
      </c>
      <c r="C36" s="105"/>
      <c r="D36" s="106"/>
      <c r="E36" s="68">
        <v>87</v>
      </c>
      <c r="F36" s="68">
        <v>9.4</v>
      </c>
      <c r="G36" s="68">
        <v>2.6</v>
      </c>
      <c r="H36" s="68">
        <v>1</v>
      </c>
      <c r="I36" s="67">
        <v>18432</v>
      </c>
      <c r="J36" s="63"/>
      <c r="K36" s="63"/>
      <c r="L36" s="63"/>
      <c r="M36" s="23"/>
      <c r="N36" s="23"/>
      <c r="O36" s="29"/>
    </row>
    <row r="37" spans="1:15" s="22" customFormat="1" ht="13.2" x14ac:dyDescent="0.25">
      <c r="A37" s="63"/>
      <c r="B37" s="105">
        <v>2020</v>
      </c>
      <c r="C37" s="105"/>
      <c r="D37" s="106"/>
      <c r="E37" s="68">
        <v>86</v>
      </c>
      <c r="F37" s="68">
        <v>9.6999999999999993</v>
      </c>
      <c r="G37" s="68">
        <v>2.9</v>
      </c>
      <c r="H37" s="68">
        <v>1.3</v>
      </c>
      <c r="I37" s="67">
        <v>25569</v>
      </c>
      <c r="J37" s="63"/>
      <c r="K37" s="63"/>
      <c r="L37" s="63"/>
      <c r="M37" s="23"/>
      <c r="N37" s="23"/>
      <c r="O37" s="29"/>
    </row>
    <row r="38" spans="1:15" s="22" customFormat="1" ht="13.2" x14ac:dyDescent="0.25">
      <c r="A38" s="63"/>
      <c r="B38" s="105">
        <v>2019</v>
      </c>
      <c r="C38" s="105"/>
      <c r="D38" s="106"/>
      <c r="E38" s="68">
        <v>85.5</v>
      </c>
      <c r="F38" s="68">
        <v>10.4</v>
      </c>
      <c r="G38" s="68">
        <v>2.8</v>
      </c>
      <c r="H38" s="68">
        <v>1.3</v>
      </c>
      <c r="I38" s="67">
        <v>21755</v>
      </c>
      <c r="J38" s="63"/>
      <c r="K38" s="63"/>
      <c r="L38" s="63"/>
      <c r="M38" s="23"/>
      <c r="N38" s="23"/>
      <c r="O38" s="29"/>
    </row>
    <row r="39" spans="1:15" s="22" customFormat="1" ht="13.2" x14ac:dyDescent="0.25">
      <c r="A39" s="63"/>
      <c r="B39" s="107" t="s">
        <v>172</v>
      </c>
      <c r="C39" s="108"/>
      <c r="D39" s="108"/>
      <c r="E39" s="108"/>
      <c r="F39" s="108"/>
      <c r="G39" s="108"/>
      <c r="H39" s="108"/>
      <c r="I39" s="109"/>
      <c r="J39" s="63"/>
      <c r="K39" s="63"/>
      <c r="L39" s="63"/>
      <c r="M39" s="23" t="s">
        <v>172</v>
      </c>
      <c r="N39" s="23"/>
      <c r="O39" s="29"/>
    </row>
    <row r="40" spans="1:15" s="22" customFormat="1" ht="13.2" x14ac:dyDescent="0.25">
      <c r="A40" s="63"/>
      <c r="B40" s="105">
        <v>2023</v>
      </c>
      <c r="C40" s="105"/>
      <c r="D40" s="106"/>
      <c r="E40" s="68">
        <v>81.400000000000006</v>
      </c>
      <c r="F40" s="68">
        <v>13.7</v>
      </c>
      <c r="G40" s="68">
        <v>3.5</v>
      </c>
      <c r="H40" s="68">
        <v>1.3</v>
      </c>
      <c r="I40" s="67">
        <v>10034</v>
      </c>
      <c r="J40" s="63"/>
      <c r="K40" s="63"/>
      <c r="L40" s="63"/>
      <c r="M40" s="23"/>
      <c r="N40" s="23"/>
      <c r="O40" s="29"/>
    </row>
    <row r="41" spans="1:15" s="22" customFormat="1" ht="13.2" x14ac:dyDescent="0.25">
      <c r="A41" s="63"/>
      <c r="B41" s="105">
        <v>2022</v>
      </c>
      <c r="C41" s="105"/>
      <c r="D41" s="106"/>
      <c r="E41" s="68">
        <v>79.900000000000006</v>
      </c>
      <c r="F41" s="68">
        <v>14.6</v>
      </c>
      <c r="G41" s="68">
        <v>4.0999999999999996</v>
      </c>
      <c r="H41" s="68">
        <v>1.5</v>
      </c>
      <c r="I41" s="67">
        <v>13422</v>
      </c>
      <c r="J41" s="63"/>
      <c r="K41" s="63"/>
      <c r="L41" s="63"/>
      <c r="M41" s="23"/>
      <c r="N41" s="23"/>
      <c r="O41" s="29"/>
    </row>
    <row r="42" spans="1:15" s="22" customFormat="1" ht="13.2" x14ac:dyDescent="0.25">
      <c r="A42" s="63"/>
      <c r="B42" s="105">
        <v>2021</v>
      </c>
      <c r="C42" s="105"/>
      <c r="D42" s="106"/>
      <c r="E42" s="68">
        <v>80.5</v>
      </c>
      <c r="F42" s="68">
        <v>14.5</v>
      </c>
      <c r="G42" s="68">
        <v>3.6</v>
      </c>
      <c r="H42" s="68">
        <v>1.4</v>
      </c>
      <c r="I42" s="67">
        <v>18470</v>
      </c>
      <c r="J42" s="63"/>
      <c r="K42" s="63"/>
      <c r="L42" s="63"/>
      <c r="M42" s="23"/>
      <c r="N42" s="23"/>
      <c r="O42" s="29"/>
    </row>
    <row r="43" spans="1:15" s="22" customFormat="1" ht="13.2" x14ac:dyDescent="0.25">
      <c r="A43" s="63"/>
      <c r="B43" s="105">
        <v>2020</v>
      </c>
      <c r="C43" s="105"/>
      <c r="D43" s="106"/>
      <c r="E43" s="68">
        <v>80.8</v>
      </c>
      <c r="F43" s="68">
        <v>14</v>
      </c>
      <c r="G43" s="68">
        <v>3.7</v>
      </c>
      <c r="H43" s="68">
        <v>1.5</v>
      </c>
      <c r="I43" s="67">
        <v>25638</v>
      </c>
      <c r="J43" s="63"/>
      <c r="K43" s="63"/>
      <c r="L43" s="63"/>
      <c r="M43" s="23"/>
      <c r="N43" s="23"/>
      <c r="O43" s="29"/>
    </row>
    <row r="44" spans="1:15" s="22" customFormat="1" ht="13.2" x14ac:dyDescent="0.25">
      <c r="A44" s="63"/>
      <c r="B44" s="105">
        <v>2019</v>
      </c>
      <c r="C44" s="105"/>
      <c r="D44" s="106"/>
      <c r="E44" s="68">
        <v>81.900000000000006</v>
      </c>
      <c r="F44" s="68">
        <v>13</v>
      </c>
      <c r="G44" s="68">
        <v>3.5</v>
      </c>
      <c r="H44" s="68">
        <v>1.5</v>
      </c>
      <c r="I44" s="67">
        <v>21826</v>
      </c>
      <c r="J44" s="63"/>
      <c r="K44" s="63"/>
      <c r="L44" s="63"/>
      <c r="M44" s="23"/>
      <c r="N44" s="23"/>
      <c r="O44" s="29"/>
    </row>
    <row r="45" spans="1:15" s="22" customFormat="1" ht="13.2" x14ac:dyDescent="0.25">
      <c r="A45" s="63"/>
      <c r="B45" s="107" t="s">
        <v>173</v>
      </c>
      <c r="C45" s="108"/>
      <c r="D45" s="108"/>
      <c r="E45" s="108"/>
      <c r="F45" s="108"/>
      <c r="G45" s="108"/>
      <c r="H45" s="108"/>
      <c r="I45" s="109"/>
      <c r="J45" s="63"/>
      <c r="K45" s="63"/>
      <c r="L45" s="63"/>
      <c r="M45" s="23" t="s">
        <v>173</v>
      </c>
      <c r="N45" s="23"/>
      <c r="O45" s="29"/>
    </row>
    <row r="46" spans="1:15" s="22" customFormat="1" ht="13.2" x14ac:dyDescent="0.25">
      <c r="A46" s="63"/>
      <c r="B46" s="105">
        <v>2023</v>
      </c>
      <c r="C46" s="105"/>
      <c r="D46" s="106"/>
      <c r="E46" s="68">
        <v>95.2</v>
      </c>
      <c r="F46" s="68">
        <v>3.5</v>
      </c>
      <c r="G46" s="68">
        <v>0.8</v>
      </c>
      <c r="H46" s="68">
        <v>0.4</v>
      </c>
      <c r="I46" s="67">
        <v>9979</v>
      </c>
      <c r="J46" s="63"/>
      <c r="K46" s="63"/>
      <c r="L46" s="63"/>
      <c r="M46" s="23"/>
      <c r="N46" s="23"/>
      <c r="O46" s="29"/>
    </row>
    <row r="47" spans="1:15" s="22" customFormat="1" ht="13.2" x14ac:dyDescent="0.25">
      <c r="A47" s="63"/>
      <c r="B47" s="105">
        <v>2022</v>
      </c>
      <c r="C47" s="105"/>
      <c r="D47" s="106"/>
      <c r="E47" s="68">
        <v>95.1</v>
      </c>
      <c r="F47" s="68">
        <v>3.6</v>
      </c>
      <c r="G47" s="68">
        <v>0.9</v>
      </c>
      <c r="H47" s="68">
        <v>0.4</v>
      </c>
      <c r="I47" s="67">
        <v>13342</v>
      </c>
      <c r="J47" s="63"/>
      <c r="K47" s="63"/>
      <c r="L47" s="63"/>
      <c r="M47" s="23"/>
      <c r="N47" s="23"/>
      <c r="O47" s="29"/>
    </row>
    <row r="48" spans="1:15" s="22" customFormat="1" ht="13.2" x14ac:dyDescent="0.25">
      <c r="A48" s="63"/>
      <c r="B48" s="105">
        <v>2021</v>
      </c>
      <c r="C48" s="105"/>
      <c r="D48" s="106"/>
      <c r="E48" s="68">
        <v>95.2</v>
      </c>
      <c r="F48" s="68">
        <v>3.8</v>
      </c>
      <c r="G48" s="68">
        <v>0.6</v>
      </c>
      <c r="H48" s="68">
        <v>0.4</v>
      </c>
      <c r="I48" s="67">
        <v>18385</v>
      </c>
      <c r="J48" s="63"/>
      <c r="K48" s="63"/>
      <c r="L48" s="63"/>
      <c r="M48" s="23"/>
      <c r="N48" s="23"/>
      <c r="O48" s="29"/>
    </row>
    <row r="49" spans="1:15" s="22" customFormat="1" ht="13.2" x14ac:dyDescent="0.25">
      <c r="A49" s="63"/>
      <c r="B49" s="105">
        <v>2020</v>
      </c>
      <c r="C49" s="105"/>
      <c r="D49" s="106"/>
      <c r="E49" s="68">
        <v>95.2</v>
      </c>
      <c r="F49" s="68">
        <v>3.6</v>
      </c>
      <c r="G49" s="68">
        <v>0.8</v>
      </c>
      <c r="H49" s="68">
        <v>0.4</v>
      </c>
      <c r="I49" s="67">
        <v>25492</v>
      </c>
      <c r="J49" s="63"/>
      <c r="K49" s="63"/>
      <c r="L49" s="63"/>
      <c r="M49" s="23"/>
      <c r="N49" s="23"/>
      <c r="O49" s="29"/>
    </row>
    <row r="50" spans="1:15" s="22" customFormat="1" ht="13.2" x14ac:dyDescent="0.25">
      <c r="A50" s="63"/>
      <c r="B50" s="105">
        <v>2019</v>
      </c>
      <c r="C50" s="105"/>
      <c r="D50" s="106"/>
      <c r="E50" s="68">
        <v>95.4</v>
      </c>
      <c r="F50" s="68">
        <v>3.5</v>
      </c>
      <c r="G50" s="68">
        <v>0.8</v>
      </c>
      <c r="H50" s="68">
        <v>0.3</v>
      </c>
      <c r="I50" s="67">
        <v>21693</v>
      </c>
      <c r="J50" s="63"/>
      <c r="K50" s="63"/>
      <c r="L50" s="63"/>
      <c r="M50" s="23"/>
      <c r="N50" s="23"/>
      <c r="O50" s="29"/>
    </row>
    <row r="51" spans="1:15" s="22" customFormat="1" ht="13.2" x14ac:dyDescent="0.25">
      <c r="A51" s="63"/>
      <c r="B51" s="63"/>
      <c r="C51" s="63"/>
      <c r="D51" s="63"/>
      <c r="E51" s="63"/>
      <c r="F51" s="63"/>
      <c r="G51" s="63"/>
      <c r="H51" s="63"/>
      <c r="I51" s="63"/>
      <c r="J51" s="63"/>
      <c r="K51" s="63"/>
      <c r="L51" s="63"/>
      <c r="M51" s="23"/>
      <c r="N51" s="23"/>
      <c r="O51" s="29"/>
    </row>
    <row r="52" spans="1:15" s="22" customFormat="1" ht="13.2" x14ac:dyDescent="0.25">
      <c r="A52" s="63"/>
      <c r="B52" s="63"/>
      <c r="C52" s="63"/>
      <c r="D52" s="63"/>
      <c r="E52" s="63"/>
      <c r="F52" s="63"/>
      <c r="G52" s="63"/>
      <c r="H52" s="63"/>
      <c r="I52" s="63"/>
      <c r="J52" s="63"/>
      <c r="K52" s="63"/>
      <c r="L52" s="63"/>
      <c r="M52" s="23"/>
      <c r="N52" s="23"/>
      <c r="O52" s="29"/>
    </row>
    <row r="53" spans="1:15" s="25" customFormat="1" ht="13.2" x14ac:dyDescent="0.25">
      <c r="A53" s="64"/>
      <c r="B53" s="101" t="s">
        <v>296</v>
      </c>
      <c r="C53" s="101"/>
      <c r="D53" s="101"/>
      <c r="E53" s="101"/>
      <c r="F53" s="101"/>
      <c r="G53" s="101"/>
      <c r="H53" s="101"/>
      <c r="I53" s="101"/>
      <c r="J53" s="101"/>
      <c r="K53" s="101"/>
      <c r="L53" s="64"/>
      <c r="M53" s="26" t="s">
        <v>296</v>
      </c>
      <c r="N53" s="26"/>
      <c r="O53" s="30"/>
    </row>
    <row r="54" spans="1:15" s="22" customFormat="1" ht="13.2" x14ac:dyDescent="0.25">
      <c r="A54" s="63"/>
      <c r="B54" s="63"/>
      <c r="C54" s="63"/>
      <c r="D54" s="63"/>
      <c r="E54" s="63"/>
      <c r="F54" s="63"/>
      <c r="G54" s="102"/>
      <c r="H54" s="102"/>
      <c r="I54" s="102"/>
      <c r="J54" s="102"/>
      <c r="K54" s="102"/>
      <c r="L54" s="63"/>
      <c r="M54" s="23"/>
      <c r="N54" s="23"/>
      <c r="O54" s="29"/>
    </row>
    <row r="55" spans="1:15" s="46" customFormat="1" ht="13.2" x14ac:dyDescent="0.25">
      <c r="A55" s="65"/>
      <c r="B55" s="65"/>
      <c r="C55" s="65"/>
      <c r="D55" s="65"/>
      <c r="E55" s="65"/>
      <c r="F55" s="65"/>
      <c r="G55" s="66" t="s">
        <v>248</v>
      </c>
      <c r="H55" s="66" t="s">
        <v>249</v>
      </c>
      <c r="I55" s="66" t="s">
        <v>250</v>
      </c>
      <c r="J55" s="66" t="s">
        <v>251</v>
      </c>
      <c r="K55" s="66" t="s">
        <v>263</v>
      </c>
      <c r="L55" s="65"/>
    </row>
    <row r="56" spans="1:15" s="22" customFormat="1" ht="13.2" x14ac:dyDescent="0.25">
      <c r="A56" s="63"/>
      <c r="B56" s="100" t="s">
        <v>174</v>
      </c>
      <c r="C56" s="100"/>
      <c r="D56" s="100"/>
      <c r="E56" s="100"/>
      <c r="F56" s="100"/>
      <c r="G56" s="68">
        <v>28.5</v>
      </c>
      <c r="H56" s="68">
        <v>27.3</v>
      </c>
      <c r="I56" s="68">
        <v>27.5</v>
      </c>
      <c r="J56" s="68">
        <v>27.4</v>
      </c>
      <c r="K56" s="68">
        <v>26.6</v>
      </c>
      <c r="L56" s="63"/>
      <c r="M56" s="23"/>
      <c r="N56" s="23" t="s">
        <v>174</v>
      </c>
      <c r="O56" s="29"/>
    </row>
    <row r="57" spans="1:15" s="22" customFormat="1" ht="13.2" x14ac:dyDescent="0.25">
      <c r="A57" s="63"/>
      <c r="B57" s="100" t="s">
        <v>175</v>
      </c>
      <c r="C57" s="100"/>
      <c r="D57" s="100"/>
      <c r="E57" s="100"/>
      <c r="F57" s="100"/>
      <c r="G57" s="68">
        <v>31.5</v>
      </c>
      <c r="H57" s="68">
        <v>31.2</v>
      </c>
      <c r="I57" s="68">
        <v>32.1</v>
      </c>
      <c r="J57" s="68">
        <v>32</v>
      </c>
      <c r="K57" s="68">
        <v>32.5</v>
      </c>
      <c r="L57" s="63"/>
      <c r="M57" s="23"/>
      <c r="N57" s="23" t="s">
        <v>175</v>
      </c>
      <c r="O57" s="29"/>
    </row>
    <row r="58" spans="1:15" s="22" customFormat="1" ht="13.2" x14ac:dyDescent="0.25">
      <c r="A58" s="63"/>
      <c r="B58" s="100" t="s">
        <v>176</v>
      </c>
      <c r="C58" s="100"/>
      <c r="D58" s="100"/>
      <c r="E58" s="100"/>
      <c r="F58" s="100"/>
      <c r="G58" s="68">
        <v>22.6</v>
      </c>
      <c r="H58" s="68">
        <v>22.2</v>
      </c>
      <c r="I58" s="68">
        <v>21.5</v>
      </c>
      <c r="J58" s="68">
        <v>22.7</v>
      </c>
      <c r="K58" s="68">
        <v>21.5</v>
      </c>
      <c r="L58" s="63"/>
      <c r="M58" s="23"/>
      <c r="N58" s="23" t="s">
        <v>176</v>
      </c>
      <c r="O58" s="29"/>
    </row>
    <row r="59" spans="1:15" s="22" customFormat="1" ht="13.2" x14ac:dyDescent="0.25">
      <c r="A59" s="63"/>
      <c r="B59" s="100" t="s">
        <v>177</v>
      </c>
      <c r="C59" s="100"/>
      <c r="D59" s="100"/>
      <c r="E59" s="100"/>
      <c r="F59" s="100"/>
      <c r="G59" s="68">
        <v>17.5</v>
      </c>
      <c r="H59" s="68">
        <v>19.399999999999999</v>
      </c>
      <c r="I59" s="68">
        <v>18.899999999999999</v>
      </c>
      <c r="J59" s="68">
        <v>18</v>
      </c>
      <c r="K59" s="68">
        <v>19.399999999999999</v>
      </c>
      <c r="L59" s="63"/>
      <c r="M59" s="23"/>
      <c r="N59" s="23" t="s">
        <v>177</v>
      </c>
      <c r="O59" s="29"/>
    </row>
    <row r="60" spans="1:15" s="22" customFormat="1" ht="13.2" x14ac:dyDescent="0.25">
      <c r="A60" s="63"/>
      <c r="B60" s="63"/>
      <c r="C60" s="63"/>
      <c r="D60" s="63"/>
      <c r="E60" s="63"/>
      <c r="F60" s="63"/>
      <c r="G60" s="63"/>
      <c r="H60" s="63"/>
      <c r="I60" s="63"/>
      <c r="J60" s="63"/>
      <c r="K60" s="63"/>
      <c r="L60" s="63"/>
      <c r="M60" s="23"/>
      <c r="N60" s="23"/>
      <c r="O60" s="29"/>
    </row>
    <row r="61" spans="1:15" s="22" customFormat="1" ht="13.2" x14ac:dyDescent="0.25">
      <c r="A61" s="63"/>
      <c r="B61" s="100" t="s">
        <v>13</v>
      </c>
      <c r="C61" s="100"/>
      <c r="D61" s="100"/>
      <c r="E61" s="100"/>
      <c r="F61" s="100"/>
      <c r="G61" s="67">
        <v>23391</v>
      </c>
      <c r="H61" s="67">
        <v>27298</v>
      </c>
      <c r="I61" s="67">
        <v>19687</v>
      </c>
      <c r="J61" s="67">
        <v>14260</v>
      </c>
      <c r="K61" s="67">
        <v>10653</v>
      </c>
      <c r="L61" s="63"/>
      <c r="M61" s="23"/>
      <c r="N61" s="23" t="s">
        <v>13</v>
      </c>
      <c r="O61" s="29"/>
    </row>
    <row r="62" spans="1:15" s="22" customFormat="1" ht="13.2" x14ac:dyDescent="0.25">
      <c r="A62" s="63"/>
      <c r="B62" s="63"/>
      <c r="C62" s="63"/>
      <c r="D62" s="63"/>
      <c r="E62" s="63"/>
      <c r="F62" s="63"/>
      <c r="G62" s="63"/>
      <c r="H62" s="63"/>
      <c r="I62" s="63"/>
      <c r="J62" s="63"/>
      <c r="K62" s="63"/>
      <c r="L62" s="63"/>
      <c r="M62" s="23"/>
      <c r="N62" s="23"/>
      <c r="O62" s="29"/>
    </row>
    <row r="63" spans="1:15" s="22" customFormat="1" ht="13.2" x14ac:dyDescent="0.25">
      <c r="A63" s="63"/>
      <c r="B63" s="63"/>
      <c r="C63" s="63"/>
      <c r="D63" s="63"/>
      <c r="E63" s="63"/>
      <c r="F63" s="63"/>
      <c r="G63" s="63"/>
      <c r="H63" s="63"/>
      <c r="I63" s="63"/>
      <c r="J63" s="63"/>
      <c r="K63" s="63"/>
      <c r="L63" s="63"/>
      <c r="M63" s="23"/>
      <c r="N63" s="23"/>
      <c r="O63" s="29"/>
    </row>
    <row r="64" spans="1:15" s="25" customFormat="1" ht="26.4" x14ac:dyDescent="0.25">
      <c r="A64" s="64"/>
      <c r="B64" s="101" t="s">
        <v>297</v>
      </c>
      <c r="C64" s="101"/>
      <c r="D64" s="101"/>
      <c r="E64" s="101"/>
      <c r="F64" s="101"/>
      <c r="G64" s="101"/>
      <c r="H64" s="101"/>
      <c r="I64" s="101"/>
      <c r="J64" s="101"/>
      <c r="K64" s="101"/>
      <c r="L64" s="64"/>
      <c r="M64" s="26" t="s">
        <v>297</v>
      </c>
      <c r="N64" s="26"/>
      <c r="O64" s="30"/>
    </row>
    <row r="65" spans="1:15" s="22" customFormat="1" ht="13.2" x14ac:dyDescent="0.25">
      <c r="A65" s="63"/>
      <c r="B65" s="63"/>
      <c r="C65" s="63"/>
      <c r="D65" s="63"/>
      <c r="E65" s="63"/>
      <c r="F65" s="63"/>
      <c r="G65" s="102"/>
      <c r="H65" s="102"/>
      <c r="I65" s="102"/>
      <c r="J65" s="102"/>
      <c r="K65" s="102"/>
      <c r="L65" s="63"/>
      <c r="M65" s="23"/>
      <c r="N65" s="23"/>
      <c r="O65" s="29"/>
    </row>
    <row r="66" spans="1:15" s="46" customFormat="1" ht="13.2" x14ac:dyDescent="0.25">
      <c r="A66" s="65"/>
      <c r="B66" s="65"/>
      <c r="C66" s="65"/>
      <c r="D66" s="65"/>
      <c r="E66" s="65"/>
      <c r="F66" s="65"/>
      <c r="G66" s="66" t="s">
        <v>248</v>
      </c>
      <c r="H66" s="66" t="s">
        <v>249</v>
      </c>
      <c r="I66" s="66" t="s">
        <v>250</v>
      </c>
      <c r="J66" s="66" t="s">
        <v>251</v>
      </c>
      <c r="K66" s="66" t="s">
        <v>263</v>
      </c>
      <c r="L66" s="65"/>
    </row>
    <row r="67" spans="1:15" s="22" customFormat="1" ht="13.2" x14ac:dyDescent="0.25">
      <c r="A67" s="63"/>
      <c r="B67" s="100" t="s">
        <v>178</v>
      </c>
      <c r="C67" s="100"/>
      <c r="D67" s="100"/>
      <c r="E67" s="100"/>
      <c r="F67" s="100"/>
      <c r="G67" s="68">
        <v>88.3</v>
      </c>
      <c r="H67" s="68">
        <v>88.9</v>
      </c>
      <c r="I67" s="68">
        <v>88.5</v>
      </c>
      <c r="J67" s="68">
        <v>88.2</v>
      </c>
      <c r="K67" s="68">
        <v>88.2</v>
      </c>
      <c r="L67" s="63"/>
      <c r="M67" s="23"/>
      <c r="N67" s="23" t="s">
        <v>178</v>
      </c>
      <c r="O67" s="29"/>
    </row>
    <row r="68" spans="1:15" s="22" customFormat="1" ht="13.2" x14ac:dyDescent="0.25">
      <c r="A68" s="63"/>
      <c r="B68" s="100" t="s">
        <v>179</v>
      </c>
      <c r="C68" s="100"/>
      <c r="D68" s="100"/>
      <c r="E68" s="100"/>
      <c r="F68" s="100"/>
      <c r="G68" s="68">
        <v>81.5</v>
      </c>
      <c r="H68" s="68">
        <v>83.4</v>
      </c>
      <c r="I68" s="68">
        <v>83.1</v>
      </c>
      <c r="J68" s="68">
        <v>82.2</v>
      </c>
      <c r="K68" s="68">
        <v>82.4</v>
      </c>
      <c r="L68" s="63"/>
      <c r="M68" s="23"/>
      <c r="N68" s="23" t="s">
        <v>179</v>
      </c>
      <c r="O68" s="29"/>
    </row>
    <row r="69" spans="1:15" s="22" customFormat="1" ht="13.2" x14ac:dyDescent="0.25">
      <c r="A69" s="63"/>
      <c r="B69" s="100" t="s">
        <v>180</v>
      </c>
      <c r="C69" s="100"/>
      <c r="D69" s="100"/>
      <c r="E69" s="100"/>
      <c r="F69" s="100"/>
      <c r="G69" s="68">
        <v>70</v>
      </c>
      <c r="H69" s="68">
        <v>71</v>
      </c>
      <c r="I69" s="68">
        <v>71</v>
      </c>
      <c r="J69" s="68">
        <v>72.099999999999994</v>
      </c>
      <c r="K69" s="68">
        <v>73.2</v>
      </c>
      <c r="L69" s="63"/>
      <c r="M69" s="23"/>
      <c r="N69" s="23" t="s">
        <v>180</v>
      </c>
      <c r="O69" s="29"/>
    </row>
    <row r="70" spans="1:15" s="22" customFormat="1" ht="13.2" x14ac:dyDescent="0.25">
      <c r="A70" s="63"/>
      <c r="B70" s="100" t="s">
        <v>181</v>
      </c>
      <c r="C70" s="100"/>
      <c r="D70" s="100"/>
      <c r="E70" s="100"/>
      <c r="F70" s="100"/>
      <c r="G70" s="68">
        <v>76.400000000000006</v>
      </c>
      <c r="H70" s="68">
        <v>75</v>
      </c>
      <c r="I70" s="68">
        <v>74.3</v>
      </c>
      <c r="J70" s="68">
        <v>74.400000000000006</v>
      </c>
      <c r="K70" s="68">
        <v>75.400000000000006</v>
      </c>
      <c r="L70" s="63"/>
      <c r="M70" s="23"/>
      <c r="N70" s="23" t="s">
        <v>181</v>
      </c>
      <c r="O70" s="29"/>
    </row>
    <row r="71" spans="1:15" s="22" customFormat="1" ht="13.2" x14ac:dyDescent="0.25">
      <c r="A71" s="63"/>
      <c r="B71" s="100" t="s">
        <v>182</v>
      </c>
      <c r="C71" s="100"/>
      <c r="D71" s="100"/>
      <c r="E71" s="100"/>
      <c r="F71" s="100"/>
      <c r="G71" s="68">
        <v>61.5</v>
      </c>
      <c r="H71" s="68">
        <v>63.9</v>
      </c>
      <c r="I71" s="68">
        <v>64</v>
      </c>
      <c r="J71" s="68">
        <v>63.4</v>
      </c>
      <c r="K71" s="68">
        <v>63.5</v>
      </c>
      <c r="L71" s="63"/>
      <c r="M71" s="23"/>
      <c r="N71" s="23" t="s">
        <v>182</v>
      </c>
      <c r="O71" s="29"/>
    </row>
    <row r="72" spans="1:15" s="22" customFormat="1" ht="13.2" x14ac:dyDescent="0.25">
      <c r="A72" s="63"/>
      <c r="B72" s="100" t="s">
        <v>183</v>
      </c>
      <c r="C72" s="100"/>
      <c r="D72" s="100"/>
      <c r="E72" s="100"/>
      <c r="F72" s="100"/>
      <c r="G72" s="68">
        <v>72.3</v>
      </c>
      <c r="H72" s="68">
        <v>70.099999999999994</v>
      </c>
      <c r="I72" s="68">
        <v>68.5</v>
      </c>
      <c r="J72" s="68">
        <v>68.2</v>
      </c>
      <c r="K72" s="68">
        <v>67.400000000000006</v>
      </c>
      <c r="L72" s="63"/>
      <c r="M72" s="23"/>
      <c r="N72" s="23" t="s">
        <v>183</v>
      </c>
      <c r="O72" s="29"/>
    </row>
    <row r="73" spans="1:15" s="22" customFormat="1" ht="13.2" x14ac:dyDescent="0.25">
      <c r="A73" s="63"/>
      <c r="B73" s="63"/>
      <c r="C73" s="63"/>
      <c r="D73" s="63"/>
      <c r="E73" s="63"/>
      <c r="F73" s="63"/>
      <c r="G73" s="63"/>
      <c r="H73" s="63"/>
      <c r="I73" s="63"/>
      <c r="J73" s="63"/>
      <c r="K73" s="63"/>
      <c r="L73" s="63"/>
      <c r="M73" s="23"/>
      <c r="N73" s="23"/>
      <c r="O73" s="29"/>
    </row>
    <row r="74" spans="1:15" s="22" customFormat="1" ht="13.2" x14ac:dyDescent="0.25">
      <c r="A74" s="63"/>
      <c r="B74" s="100" t="s">
        <v>13</v>
      </c>
      <c r="C74" s="100"/>
      <c r="D74" s="100"/>
      <c r="E74" s="100"/>
      <c r="F74" s="100"/>
      <c r="G74" s="67">
        <v>23358</v>
      </c>
      <c r="H74" s="67">
        <v>27230</v>
      </c>
      <c r="I74" s="67">
        <v>19656</v>
      </c>
      <c r="J74" s="67">
        <v>14226</v>
      </c>
      <c r="K74" s="67">
        <v>10610</v>
      </c>
      <c r="L74" s="63"/>
      <c r="M74" s="23"/>
      <c r="N74" s="23" t="s">
        <v>13</v>
      </c>
      <c r="O74" s="29"/>
    </row>
    <row r="75" spans="1:15" s="22" customFormat="1" ht="13.2" x14ac:dyDescent="0.25">
      <c r="A75" s="63"/>
      <c r="B75" s="63"/>
      <c r="C75" s="63"/>
      <c r="D75" s="63"/>
      <c r="E75" s="63"/>
      <c r="F75" s="63"/>
      <c r="G75" s="63"/>
      <c r="H75" s="63"/>
      <c r="I75" s="63"/>
      <c r="J75" s="63"/>
      <c r="K75" s="63"/>
      <c r="L75" s="63"/>
      <c r="M75" s="23"/>
      <c r="N75" s="23"/>
      <c r="O75" s="29"/>
    </row>
    <row r="76" spans="1:15" s="22" customFormat="1" ht="13.2" x14ac:dyDescent="0.25">
      <c r="A76" s="63"/>
      <c r="B76" s="63"/>
      <c r="C76" s="63"/>
      <c r="D76" s="63"/>
      <c r="E76" s="63"/>
      <c r="F76" s="63"/>
      <c r="G76" s="63"/>
      <c r="H76" s="63"/>
      <c r="I76" s="63"/>
      <c r="J76" s="63"/>
      <c r="K76" s="63"/>
      <c r="L76" s="63"/>
      <c r="M76" s="23"/>
      <c r="N76" s="23"/>
      <c r="O76" s="29"/>
    </row>
    <row r="77" spans="1:15" s="25" customFormat="1" ht="26.4" x14ac:dyDescent="0.25">
      <c r="A77" s="64"/>
      <c r="B77" s="101" t="s">
        <v>298</v>
      </c>
      <c r="C77" s="101"/>
      <c r="D77" s="101"/>
      <c r="E77" s="101"/>
      <c r="F77" s="101"/>
      <c r="G77" s="101"/>
      <c r="H77" s="101"/>
      <c r="I77" s="101"/>
      <c r="J77" s="101"/>
      <c r="K77" s="101"/>
      <c r="L77" s="64"/>
      <c r="M77" s="26" t="s">
        <v>298</v>
      </c>
      <c r="N77" s="26"/>
      <c r="O77" s="30"/>
    </row>
    <row r="78" spans="1:15" s="22" customFormat="1" ht="12.75" customHeight="1" x14ac:dyDescent="0.25">
      <c r="A78" s="63"/>
      <c r="B78" s="63"/>
      <c r="C78" s="63"/>
      <c r="D78" s="63"/>
      <c r="E78" s="63"/>
      <c r="F78" s="63"/>
      <c r="G78" s="102"/>
      <c r="H78" s="102"/>
      <c r="I78" s="102"/>
      <c r="J78" s="102"/>
      <c r="K78" s="102"/>
      <c r="L78" s="63"/>
      <c r="M78" s="23"/>
      <c r="N78" s="23"/>
      <c r="O78" s="29"/>
    </row>
    <row r="79" spans="1:15" s="46" customFormat="1" ht="13.2" x14ac:dyDescent="0.25">
      <c r="A79" s="65"/>
      <c r="B79" s="65"/>
      <c r="C79" s="65"/>
      <c r="D79" s="65"/>
      <c r="E79" s="65"/>
      <c r="F79" s="65"/>
      <c r="G79" s="66" t="s">
        <v>248</v>
      </c>
      <c r="H79" s="66" t="s">
        <v>249</v>
      </c>
      <c r="I79" s="66" t="s">
        <v>250</v>
      </c>
      <c r="J79" s="66" t="s">
        <v>251</v>
      </c>
      <c r="K79" s="66" t="s">
        <v>263</v>
      </c>
      <c r="L79" s="65"/>
    </row>
    <row r="80" spans="1:15" s="22" customFormat="1" ht="13.2" x14ac:dyDescent="0.25">
      <c r="A80" s="63"/>
      <c r="B80" s="100" t="s">
        <v>184</v>
      </c>
      <c r="C80" s="100"/>
      <c r="D80" s="100"/>
      <c r="E80" s="100"/>
      <c r="F80" s="100"/>
      <c r="G80" s="68">
        <v>32.1</v>
      </c>
      <c r="H80" s="68">
        <v>31.5</v>
      </c>
      <c r="I80" s="68">
        <v>31.1</v>
      </c>
      <c r="J80" s="68">
        <v>30.2</v>
      </c>
      <c r="K80" s="68">
        <v>31.1</v>
      </c>
      <c r="L80" s="63"/>
      <c r="M80" s="23"/>
      <c r="N80" s="23" t="s">
        <v>184</v>
      </c>
      <c r="O80" s="29"/>
    </row>
    <row r="81" spans="1:15" s="22" customFormat="1" ht="13.2" x14ac:dyDescent="0.25">
      <c r="A81" s="63"/>
      <c r="B81" s="100" t="s">
        <v>185</v>
      </c>
      <c r="C81" s="100"/>
      <c r="D81" s="100"/>
      <c r="E81" s="100"/>
      <c r="F81" s="100"/>
      <c r="G81" s="68">
        <v>52.7</v>
      </c>
      <c r="H81" s="68">
        <v>53.1</v>
      </c>
      <c r="I81" s="68">
        <v>53.8</v>
      </c>
      <c r="J81" s="68">
        <v>55.3</v>
      </c>
      <c r="K81" s="68">
        <v>55.4</v>
      </c>
      <c r="L81" s="63"/>
      <c r="M81" s="23"/>
      <c r="N81" s="23" t="s">
        <v>185</v>
      </c>
      <c r="O81" s="29"/>
    </row>
    <row r="82" spans="1:15" s="22" customFormat="1" ht="13.2" x14ac:dyDescent="0.25">
      <c r="A82" s="63"/>
      <c r="B82" s="100" t="s">
        <v>186</v>
      </c>
      <c r="C82" s="100"/>
      <c r="D82" s="100"/>
      <c r="E82" s="100"/>
      <c r="F82" s="100"/>
      <c r="G82" s="68">
        <v>68</v>
      </c>
      <c r="H82" s="68">
        <v>68.900000000000006</v>
      </c>
      <c r="I82" s="68">
        <v>69.2</v>
      </c>
      <c r="J82" s="68">
        <v>69.599999999999994</v>
      </c>
      <c r="K82" s="68">
        <v>70.2</v>
      </c>
      <c r="L82" s="63"/>
      <c r="M82" s="23"/>
      <c r="N82" s="23" t="s">
        <v>186</v>
      </c>
      <c r="O82" s="29"/>
    </row>
    <row r="83" spans="1:15" s="22" customFormat="1" ht="13.2" x14ac:dyDescent="0.25">
      <c r="A83" s="63"/>
      <c r="B83" s="100" t="s">
        <v>183</v>
      </c>
      <c r="C83" s="100"/>
      <c r="D83" s="100"/>
      <c r="E83" s="100"/>
      <c r="F83" s="100"/>
      <c r="G83" s="68">
        <v>73.099999999999994</v>
      </c>
      <c r="H83" s="68">
        <v>72.5</v>
      </c>
      <c r="I83" s="68">
        <v>72.400000000000006</v>
      </c>
      <c r="J83" s="68">
        <v>71.8</v>
      </c>
      <c r="K83" s="68">
        <v>70.599999999999994</v>
      </c>
      <c r="L83" s="63"/>
      <c r="M83" s="23"/>
      <c r="N83" s="23" t="s">
        <v>183</v>
      </c>
      <c r="O83" s="29"/>
    </row>
    <row r="84" spans="1:15" s="22" customFormat="1" ht="13.2" x14ac:dyDescent="0.25">
      <c r="A84" s="63"/>
      <c r="B84" s="100" t="s">
        <v>187</v>
      </c>
      <c r="C84" s="100"/>
      <c r="D84" s="100"/>
      <c r="E84" s="100"/>
      <c r="F84" s="100"/>
      <c r="G84" s="68">
        <v>22</v>
      </c>
      <c r="H84" s="68">
        <v>22.1</v>
      </c>
      <c r="I84" s="68">
        <v>21.8</v>
      </c>
      <c r="J84" s="68">
        <v>22.5</v>
      </c>
      <c r="K84" s="68">
        <v>23.4</v>
      </c>
      <c r="L84" s="63"/>
      <c r="M84" s="23"/>
      <c r="N84" s="23" t="s">
        <v>187</v>
      </c>
      <c r="O84" s="29"/>
    </row>
    <row r="85" spans="1:15" s="22" customFormat="1" ht="12.75" customHeight="1" x14ac:dyDescent="0.25">
      <c r="A85" s="63"/>
      <c r="B85" s="63"/>
      <c r="C85" s="63"/>
      <c r="D85" s="63"/>
      <c r="E85" s="63"/>
      <c r="F85" s="63"/>
      <c r="G85" s="63"/>
      <c r="H85" s="63"/>
      <c r="I85" s="63"/>
      <c r="J85" s="63"/>
      <c r="K85" s="63"/>
      <c r="L85" s="63"/>
      <c r="M85" s="23"/>
      <c r="N85" s="23"/>
      <c r="O85" s="29"/>
    </row>
    <row r="86" spans="1:15" s="22" customFormat="1" ht="13.2" x14ac:dyDescent="0.25">
      <c r="A86" s="63"/>
      <c r="B86" s="100" t="s">
        <v>13</v>
      </c>
      <c r="C86" s="100"/>
      <c r="D86" s="100"/>
      <c r="E86" s="100"/>
      <c r="F86" s="100"/>
      <c r="G86" s="67">
        <v>21827</v>
      </c>
      <c r="H86" s="67">
        <v>25429</v>
      </c>
      <c r="I86" s="67">
        <v>18324</v>
      </c>
      <c r="J86" s="67">
        <v>13324</v>
      </c>
      <c r="K86" s="67">
        <v>9903</v>
      </c>
      <c r="L86" s="63"/>
      <c r="M86" s="23"/>
      <c r="N86" s="23" t="s">
        <v>13</v>
      </c>
      <c r="O86" s="29"/>
    </row>
    <row r="87" spans="1:15" s="22" customFormat="1" ht="12.75" customHeight="1" x14ac:dyDescent="0.25">
      <c r="A87" s="63"/>
      <c r="B87" s="63"/>
      <c r="C87" s="63"/>
      <c r="D87" s="63"/>
      <c r="E87" s="63"/>
      <c r="F87" s="63"/>
      <c r="G87" s="63"/>
      <c r="H87" s="63"/>
      <c r="I87" s="63"/>
      <c r="J87" s="63"/>
      <c r="K87" s="63"/>
      <c r="L87" s="63"/>
      <c r="M87" s="23"/>
      <c r="N87" s="23"/>
      <c r="O87" s="29"/>
    </row>
    <row r="88" spans="1:15" s="22" customFormat="1" ht="12.75" customHeight="1" x14ac:dyDescent="0.25">
      <c r="A88" s="63"/>
      <c r="B88" s="63"/>
      <c r="C88" s="63"/>
      <c r="D88" s="63"/>
      <c r="E88" s="63"/>
      <c r="F88" s="63"/>
      <c r="G88" s="63"/>
      <c r="H88" s="63"/>
      <c r="I88" s="63"/>
      <c r="J88" s="63"/>
      <c r="K88" s="63"/>
      <c r="L88" s="63"/>
      <c r="M88" s="23"/>
      <c r="N88" s="23"/>
      <c r="O88" s="29"/>
    </row>
    <row r="89" spans="1:15" s="25" customFormat="1" ht="26.4" x14ac:dyDescent="0.25">
      <c r="A89" s="64"/>
      <c r="B89" s="101" t="s">
        <v>299</v>
      </c>
      <c r="C89" s="101"/>
      <c r="D89" s="101"/>
      <c r="E89" s="101"/>
      <c r="F89" s="101"/>
      <c r="G89" s="101"/>
      <c r="H89" s="101"/>
      <c r="I89" s="101"/>
      <c r="J89" s="101"/>
      <c r="K89" s="101"/>
      <c r="L89" s="64"/>
      <c r="M89" s="26" t="s">
        <v>299</v>
      </c>
      <c r="N89" s="26"/>
      <c r="O89" s="30"/>
    </row>
    <row r="90" spans="1:15" s="22" customFormat="1" ht="12.75" customHeight="1" x14ac:dyDescent="0.25">
      <c r="A90" s="63"/>
      <c r="B90" s="63"/>
      <c r="C90" s="63"/>
      <c r="D90" s="63"/>
      <c r="E90" s="63"/>
      <c r="F90" s="63"/>
      <c r="G90" s="63"/>
      <c r="H90" s="63"/>
      <c r="I90" s="63"/>
      <c r="J90" s="63"/>
      <c r="K90" s="63"/>
      <c r="L90" s="63"/>
      <c r="M90" s="23"/>
      <c r="N90" s="23"/>
      <c r="O90" s="29"/>
    </row>
    <row r="91" spans="1:15" s="22" customFormat="1" ht="12.75" customHeight="1" x14ac:dyDescent="0.3">
      <c r="A91" s="63"/>
      <c r="B91" s="63"/>
      <c r="C91" s="63"/>
      <c r="D91" s="63"/>
      <c r="E91" s="110" t="s">
        <v>292</v>
      </c>
      <c r="F91" s="110"/>
      <c r="G91" s="110"/>
      <c r="H91" s="110"/>
      <c r="I91" s="110"/>
      <c r="J91" s="63"/>
      <c r="K91" s="63"/>
      <c r="L91" s="63"/>
      <c r="M91" s="23"/>
      <c r="N91" s="23"/>
      <c r="O91" s="29"/>
    </row>
    <row r="92" spans="1:15" s="22" customFormat="1" ht="28.95" customHeight="1" x14ac:dyDescent="0.3">
      <c r="A92" s="63"/>
      <c r="B92" s="111" t="s">
        <v>12</v>
      </c>
      <c r="C92" s="111"/>
      <c r="D92" s="112"/>
      <c r="E92" s="69" t="s">
        <v>189</v>
      </c>
      <c r="F92" s="69" t="s">
        <v>190</v>
      </c>
      <c r="G92" s="69" t="s">
        <v>191</v>
      </c>
      <c r="H92" s="69" t="s">
        <v>192</v>
      </c>
      <c r="I92" s="69" t="s">
        <v>193</v>
      </c>
      <c r="J92" s="69" t="s">
        <v>141</v>
      </c>
      <c r="K92" s="63"/>
      <c r="L92" s="63"/>
      <c r="M92" s="23"/>
      <c r="N92" s="23"/>
      <c r="O92" s="29"/>
    </row>
    <row r="93" spans="1:15" s="22" customFormat="1" ht="13.2" x14ac:dyDescent="0.25">
      <c r="A93" s="63"/>
      <c r="B93" s="107" t="s">
        <v>188</v>
      </c>
      <c r="C93" s="108"/>
      <c r="D93" s="108"/>
      <c r="E93" s="108"/>
      <c r="F93" s="108"/>
      <c r="G93" s="108"/>
      <c r="H93" s="108"/>
      <c r="I93" s="108"/>
      <c r="J93" s="109"/>
      <c r="K93" s="63"/>
      <c r="L93" s="63"/>
      <c r="M93" s="23" t="s">
        <v>188</v>
      </c>
      <c r="N93" s="23"/>
      <c r="O93" s="29"/>
    </row>
    <row r="94" spans="1:15" s="22" customFormat="1" ht="12.75" customHeight="1" x14ac:dyDescent="0.25">
      <c r="A94" s="63"/>
      <c r="B94" s="105">
        <v>2023</v>
      </c>
      <c r="C94" s="105"/>
      <c r="D94" s="106"/>
      <c r="E94" s="68">
        <v>4.9000000000000004</v>
      </c>
      <c r="F94" s="68">
        <v>10.3</v>
      </c>
      <c r="G94" s="68">
        <v>28.4</v>
      </c>
      <c r="H94" s="68">
        <v>23.6</v>
      </c>
      <c r="I94" s="68">
        <v>32.700000000000003</v>
      </c>
      <c r="J94" s="67">
        <v>10389</v>
      </c>
      <c r="K94" s="63"/>
      <c r="L94" s="63"/>
      <c r="M94" s="23"/>
      <c r="N94" s="23"/>
      <c r="O94" s="29"/>
    </row>
    <row r="95" spans="1:15" s="22" customFormat="1" ht="12.75" customHeight="1" x14ac:dyDescent="0.25">
      <c r="A95" s="63"/>
      <c r="B95" s="105">
        <v>2022</v>
      </c>
      <c r="C95" s="105"/>
      <c r="D95" s="106"/>
      <c r="E95" s="68">
        <v>5.3</v>
      </c>
      <c r="F95" s="68">
        <v>10.199999999999999</v>
      </c>
      <c r="G95" s="68">
        <v>29.6</v>
      </c>
      <c r="H95" s="68">
        <v>23.2</v>
      </c>
      <c r="I95" s="68">
        <v>31.8</v>
      </c>
      <c r="J95" s="67">
        <v>14014</v>
      </c>
      <c r="K95" s="63"/>
      <c r="L95" s="63"/>
      <c r="M95" s="23"/>
      <c r="N95" s="23"/>
      <c r="O95" s="29"/>
    </row>
    <row r="96" spans="1:15" s="22" customFormat="1" ht="12.75" customHeight="1" x14ac:dyDescent="0.25">
      <c r="A96" s="63"/>
      <c r="B96" s="105">
        <v>2021</v>
      </c>
      <c r="C96" s="105"/>
      <c r="D96" s="106"/>
      <c r="E96" s="68">
        <v>4.9000000000000004</v>
      </c>
      <c r="F96" s="68">
        <v>10.5</v>
      </c>
      <c r="G96" s="68">
        <v>29.7</v>
      </c>
      <c r="H96" s="68">
        <v>24.4</v>
      </c>
      <c r="I96" s="68">
        <v>30.5</v>
      </c>
      <c r="J96" s="67">
        <v>19345</v>
      </c>
      <c r="K96" s="63"/>
      <c r="L96" s="63"/>
      <c r="M96" s="23"/>
      <c r="N96" s="23"/>
      <c r="O96" s="29"/>
    </row>
    <row r="97" spans="1:15" s="22" customFormat="1" ht="12.75" customHeight="1" x14ac:dyDescent="0.25">
      <c r="A97" s="63"/>
      <c r="B97" s="105">
        <v>2020</v>
      </c>
      <c r="C97" s="105"/>
      <c r="D97" s="106"/>
      <c r="E97" s="68">
        <v>5.4</v>
      </c>
      <c r="F97" s="68">
        <v>10.1</v>
      </c>
      <c r="G97" s="68">
        <v>29.4</v>
      </c>
      <c r="H97" s="68">
        <v>24.5</v>
      </c>
      <c r="I97" s="68">
        <v>30.6</v>
      </c>
      <c r="J97" s="67">
        <v>26870</v>
      </c>
      <c r="K97" s="63"/>
      <c r="L97" s="63"/>
      <c r="M97" s="23"/>
      <c r="N97" s="23"/>
      <c r="O97" s="29"/>
    </row>
    <row r="98" spans="1:15" s="22" customFormat="1" ht="12.75" customHeight="1" x14ac:dyDescent="0.25">
      <c r="A98" s="63"/>
      <c r="B98" s="105">
        <v>2019</v>
      </c>
      <c r="C98" s="105"/>
      <c r="D98" s="106"/>
      <c r="E98" s="68">
        <v>4.8</v>
      </c>
      <c r="F98" s="68">
        <v>10.1</v>
      </c>
      <c r="G98" s="68">
        <v>29.2</v>
      </c>
      <c r="H98" s="68">
        <v>25.9</v>
      </c>
      <c r="I98" s="68">
        <v>30.1</v>
      </c>
      <c r="J98" s="67">
        <v>23001</v>
      </c>
      <c r="K98" s="63"/>
      <c r="L98" s="63"/>
      <c r="M98" s="23"/>
      <c r="N98" s="23"/>
      <c r="O98" s="29"/>
    </row>
    <row r="99" spans="1:15" s="22" customFormat="1" ht="13.2" x14ac:dyDescent="0.25">
      <c r="A99" s="63"/>
      <c r="B99" s="107" t="s">
        <v>194</v>
      </c>
      <c r="C99" s="108"/>
      <c r="D99" s="108"/>
      <c r="E99" s="108"/>
      <c r="F99" s="108"/>
      <c r="G99" s="108"/>
      <c r="H99" s="108"/>
      <c r="I99" s="108"/>
      <c r="J99" s="109"/>
      <c r="K99" s="63"/>
      <c r="L99" s="63"/>
      <c r="M99" s="23" t="s">
        <v>194</v>
      </c>
      <c r="N99" s="23"/>
      <c r="O99" s="29"/>
    </row>
    <row r="100" spans="1:15" s="22" customFormat="1" ht="12.75" customHeight="1" x14ac:dyDescent="0.25">
      <c r="A100" s="63"/>
      <c r="B100" s="105">
        <v>2023</v>
      </c>
      <c r="C100" s="105"/>
      <c r="D100" s="106"/>
      <c r="E100" s="68">
        <v>1.3</v>
      </c>
      <c r="F100" s="68">
        <v>3.6</v>
      </c>
      <c r="G100" s="68">
        <v>26.5</v>
      </c>
      <c r="H100" s="68">
        <v>42.1</v>
      </c>
      <c r="I100" s="68">
        <v>26.5</v>
      </c>
      <c r="J100" s="67">
        <v>10362</v>
      </c>
      <c r="K100" s="63"/>
      <c r="L100" s="63"/>
      <c r="M100" s="23"/>
      <c r="N100" s="23"/>
      <c r="O100" s="29"/>
    </row>
    <row r="101" spans="1:15" s="22" customFormat="1" ht="13.2" x14ac:dyDescent="0.25">
      <c r="A101" s="63"/>
      <c r="B101" s="105">
        <v>2022</v>
      </c>
      <c r="C101" s="105"/>
      <c r="D101" s="106"/>
      <c r="E101" s="68">
        <v>1.3</v>
      </c>
      <c r="F101" s="68">
        <v>3.2</v>
      </c>
      <c r="G101" s="68">
        <v>26.9</v>
      </c>
      <c r="H101" s="68">
        <v>41.3</v>
      </c>
      <c r="I101" s="68">
        <v>27.2</v>
      </c>
      <c r="J101" s="67">
        <v>13975</v>
      </c>
      <c r="K101" s="63"/>
      <c r="L101" s="63"/>
      <c r="M101" s="23"/>
      <c r="N101" s="23"/>
      <c r="O101" s="29"/>
    </row>
    <row r="102" spans="1:15" s="22" customFormat="1" ht="13.2" x14ac:dyDescent="0.25">
      <c r="A102" s="63"/>
      <c r="B102" s="105">
        <v>2021</v>
      </c>
      <c r="C102" s="105"/>
      <c r="D102" s="106"/>
      <c r="E102" s="68">
        <v>1.2</v>
      </c>
      <c r="F102" s="68">
        <v>3.4</v>
      </c>
      <c r="G102" s="68">
        <v>27.2</v>
      </c>
      <c r="H102" s="68">
        <v>41.6</v>
      </c>
      <c r="I102" s="68">
        <v>26.6</v>
      </c>
      <c r="J102" s="67">
        <v>19291</v>
      </c>
      <c r="K102" s="63"/>
      <c r="L102" s="63"/>
      <c r="M102" s="23"/>
      <c r="N102" s="23"/>
      <c r="O102" s="29"/>
    </row>
    <row r="103" spans="1:15" s="22" customFormat="1" ht="13.2" x14ac:dyDescent="0.25">
      <c r="A103" s="63"/>
      <c r="B103" s="105">
        <v>2020</v>
      </c>
      <c r="C103" s="105"/>
      <c r="D103" s="106"/>
      <c r="E103" s="68">
        <v>1.2</v>
      </c>
      <c r="F103" s="68">
        <v>3.7</v>
      </c>
      <c r="G103" s="68">
        <v>27.4</v>
      </c>
      <c r="H103" s="68">
        <v>42.5</v>
      </c>
      <c r="I103" s="68">
        <v>25.1</v>
      </c>
      <c r="J103" s="67">
        <v>26809</v>
      </c>
      <c r="K103" s="63"/>
      <c r="L103" s="63"/>
      <c r="M103" s="23"/>
      <c r="N103" s="23"/>
      <c r="O103" s="29"/>
    </row>
    <row r="104" spans="1:15" s="22" customFormat="1" ht="13.2" x14ac:dyDescent="0.25">
      <c r="A104" s="63"/>
      <c r="B104" s="105">
        <v>2019</v>
      </c>
      <c r="C104" s="105"/>
      <c r="D104" s="106"/>
      <c r="E104" s="68">
        <v>1.3</v>
      </c>
      <c r="F104" s="68">
        <v>3.8</v>
      </c>
      <c r="G104" s="68">
        <v>27.4</v>
      </c>
      <c r="H104" s="68">
        <v>43.7</v>
      </c>
      <c r="I104" s="68">
        <v>23.8</v>
      </c>
      <c r="J104" s="67">
        <v>22954</v>
      </c>
      <c r="K104" s="63"/>
      <c r="L104" s="63"/>
      <c r="M104" s="23"/>
      <c r="N104" s="23"/>
      <c r="O104" s="29"/>
    </row>
    <row r="105" spans="1:15" s="22" customFormat="1" ht="13.2" x14ac:dyDescent="0.25">
      <c r="A105" s="63"/>
      <c r="B105" s="107" t="s">
        <v>195</v>
      </c>
      <c r="C105" s="108"/>
      <c r="D105" s="108"/>
      <c r="E105" s="108"/>
      <c r="F105" s="108"/>
      <c r="G105" s="108"/>
      <c r="H105" s="108"/>
      <c r="I105" s="108"/>
      <c r="J105" s="109"/>
      <c r="K105" s="63"/>
      <c r="L105" s="63"/>
      <c r="M105" s="23" t="s">
        <v>195</v>
      </c>
      <c r="N105" s="23"/>
      <c r="O105" s="29"/>
    </row>
    <row r="106" spans="1:15" x14ac:dyDescent="0.3">
      <c r="A106" s="63"/>
      <c r="B106" s="105">
        <v>2023</v>
      </c>
      <c r="C106" s="105"/>
      <c r="D106" s="106"/>
      <c r="E106" s="68">
        <v>2.2000000000000002</v>
      </c>
      <c r="F106" s="68">
        <v>4.7</v>
      </c>
      <c r="G106" s="68">
        <v>20.8</v>
      </c>
      <c r="H106" s="68">
        <v>13.6</v>
      </c>
      <c r="I106" s="68">
        <v>58.7</v>
      </c>
      <c r="J106" s="67">
        <v>10307</v>
      </c>
      <c r="K106" s="63"/>
      <c r="L106" s="63"/>
    </row>
    <row r="107" spans="1:15" x14ac:dyDescent="0.3">
      <c r="A107" s="63"/>
      <c r="B107" s="105">
        <v>2022</v>
      </c>
      <c r="C107" s="105"/>
      <c r="D107" s="106"/>
      <c r="E107" s="68">
        <v>2.2000000000000002</v>
      </c>
      <c r="F107" s="68">
        <v>4.5999999999999996</v>
      </c>
      <c r="G107" s="68">
        <v>21.4</v>
      </c>
      <c r="H107" s="68">
        <v>14.2</v>
      </c>
      <c r="I107" s="68">
        <v>57.6</v>
      </c>
      <c r="J107" s="67">
        <v>13872</v>
      </c>
      <c r="K107" s="63"/>
      <c r="L107" s="63"/>
    </row>
    <row r="108" spans="1:15" x14ac:dyDescent="0.3">
      <c r="A108" s="63"/>
      <c r="B108" s="105">
        <v>2021</v>
      </c>
      <c r="C108" s="105"/>
      <c r="D108" s="106"/>
      <c r="E108" s="68">
        <v>2.4</v>
      </c>
      <c r="F108" s="68">
        <v>4.4000000000000004</v>
      </c>
      <c r="G108" s="68">
        <v>20.7</v>
      </c>
      <c r="H108" s="68">
        <v>14.1</v>
      </c>
      <c r="I108" s="68">
        <v>58.4</v>
      </c>
      <c r="J108" s="67">
        <v>19193</v>
      </c>
      <c r="K108" s="63"/>
      <c r="L108" s="63"/>
    </row>
    <row r="109" spans="1:15" x14ac:dyDescent="0.3">
      <c r="A109" s="63"/>
      <c r="B109" s="105">
        <v>2020</v>
      </c>
      <c r="C109" s="105"/>
      <c r="D109" s="106"/>
      <c r="E109" s="68">
        <v>2.4</v>
      </c>
      <c r="F109" s="68">
        <v>4.8</v>
      </c>
      <c r="G109" s="68">
        <v>19.899999999999999</v>
      </c>
      <c r="H109" s="68">
        <v>13.2</v>
      </c>
      <c r="I109" s="68">
        <v>59.8</v>
      </c>
      <c r="J109" s="67">
        <v>26637</v>
      </c>
      <c r="K109" s="63"/>
      <c r="L109" s="63"/>
    </row>
    <row r="110" spans="1:15" x14ac:dyDescent="0.3">
      <c r="A110" s="63"/>
      <c r="B110" s="105">
        <v>2019</v>
      </c>
      <c r="C110" s="105"/>
      <c r="D110" s="106"/>
      <c r="E110" s="68">
        <v>2</v>
      </c>
      <c r="F110" s="68">
        <v>4.7</v>
      </c>
      <c r="G110" s="68">
        <v>21</v>
      </c>
      <c r="H110" s="68">
        <v>15.6</v>
      </c>
      <c r="I110" s="68">
        <v>56.7</v>
      </c>
      <c r="J110" s="67">
        <v>22793</v>
      </c>
      <c r="K110" s="63"/>
      <c r="L110" s="63"/>
    </row>
    <row r="111" spans="1:15" x14ac:dyDescent="0.3">
      <c r="A111" s="63"/>
      <c r="B111" s="107" t="s">
        <v>196</v>
      </c>
      <c r="C111" s="108"/>
      <c r="D111" s="108"/>
      <c r="E111" s="108"/>
      <c r="F111" s="108"/>
      <c r="G111" s="108"/>
      <c r="H111" s="108"/>
      <c r="I111" s="108"/>
      <c r="J111" s="109"/>
      <c r="K111" s="63"/>
      <c r="L111" s="63"/>
      <c r="M111" s="27" t="s">
        <v>196</v>
      </c>
    </row>
    <row r="112" spans="1:15" x14ac:dyDescent="0.3">
      <c r="A112" s="63"/>
      <c r="B112" s="105">
        <v>2023</v>
      </c>
      <c r="C112" s="105"/>
      <c r="D112" s="106"/>
      <c r="E112" s="68">
        <v>0.8</v>
      </c>
      <c r="F112" s="68">
        <v>2.5</v>
      </c>
      <c r="G112" s="68">
        <v>19.2</v>
      </c>
      <c r="H112" s="68">
        <v>66.3</v>
      </c>
      <c r="I112" s="68">
        <v>11.2</v>
      </c>
      <c r="J112" s="67">
        <v>10375</v>
      </c>
      <c r="K112" s="63"/>
      <c r="L112" s="63"/>
    </row>
    <row r="113" spans="1:13" x14ac:dyDescent="0.3">
      <c r="A113" s="63"/>
      <c r="B113" s="105">
        <v>2022</v>
      </c>
      <c r="C113" s="105"/>
      <c r="D113" s="106"/>
      <c r="E113" s="68">
        <v>0.5</v>
      </c>
      <c r="F113" s="68">
        <v>2.2999999999999998</v>
      </c>
      <c r="G113" s="68">
        <v>19</v>
      </c>
      <c r="H113" s="68">
        <v>66.599999999999994</v>
      </c>
      <c r="I113" s="68">
        <v>11.6</v>
      </c>
      <c r="J113" s="67">
        <v>13970</v>
      </c>
      <c r="K113" s="63"/>
      <c r="L113" s="63"/>
    </row>
    <row r="114" spans="1:13" x14ac:dyDescent="0.3">
      <c r="A114" s="63"/>
      <c r="B114" s="105">
        <v>2021</v>
      </c>
      <c r="C114" s="105"/>
      <c r="D114" s="106"/>
      <c r="E114" s="68">
        <v>0.4</v>
      </c>
      <c r="F114" s="68">
        <v>2</v>
      </c>
      <c r="G114" s="68">
        <v>18.2</v>
      </c>
      <c r="H114" s="68">
        <v>66.900000000000006</v>
      </c>
      <c r="I114" s="68">
        <v>12.5</v>
      </c>
      <c r="J114" s="67">
        <v>19308</v>
      </c>
      <c r="K114" s="63"/>
      <c r="L114" s="63"/>
    </row>
    <row r="115" spans="1:13" x14ac:dyDescent="0.3">
      <c r="A115" s="63"/>
      <c r="B115" s="105">
        <v>2020</v>
      </c>
      <c r="C115" s="105"/>
      <c r="D115" s="106"/>
      <c r="E115" s="68">
        <v>0.4</v>
      </c>
      <c r="F115" s="68">
        <v>2.1</v>
      </c>
      <c r="G115" s="68">
        <v>18.5</v>
      </c>
      <c r="H115" s="68">
        <v>67.8</v>
      </c>
      <c r="I115" s="68">
        <v>11.1</v>
      </c>
      <c r="J115" s="67">
        <v>26808</v>
      </c>
      <c r="K115" s="63"/>
      <c r="L115" s="63"/>
    </row>
    <row r="116" spans="1:13" x14ac:dyDescent="0.3">
      <c r="A116" s="63"/>
      <c r="B116" s="105">
        <v>2019</v>
      </c>
      <c r="C116" s="105"/>
      <c r="D116" s="106"/>
      <c r="E116" s="68">
        <v>0.6</v>
      </c>
      <c r="F116" s="68">
        <v>2.4</v>
      </c>
      <c r="G116" s="68">
        <v>18.899999999999999</v>
      </c>
      <c r="H116" s="68">
        <v>66.900000000000006</v>
      </c>
      <c r="I116" s="68">
        <v>11.3</v>
      </c>
      <c r="J116" s="67">
        <v>22978</v>
      </c>
      <c r="K116" s="63"/>
      <c r="L116" s="63"/>
    </row>
    <row r="117" spans="1:13" x14ac:dyDescent="0.3">
      <c r="A117" s="63"/>
      <c r="B117" s="107" t="s">
        <v>197</v>
      </c>
      <c r="C117" s="108"/>
      <c r="D117" s="108"/>
      <c r="E117" s="108"/>
      <c r="F117" s="108"/>
      <c r="G117" s="108"/>
      <c r="H117" s="108"/>
      <c r="I117" s="108"/>
      <c r="J117" s="109"/>
      <c r="K117" s="63"/>
      <c r="L117" s="63"/>
      <c r="M117" s="27" t="s">
        <v>197</v>
      </c>
    </row>
    <row r="118" spans="1:13" x14ac:dyDescent="0.3">
      <c r="A118" s="63"/>
      <c r="B118" s="105">
        <v>2023</v>
      </c>
      <c r="C118" s="105"/>
      <c r="D118" s="106"/>
      <c r="E118" s="68">
        <v>1.1000000000000001</v>
      </c>
      <c r="F118" s="68">
        <v>3.6</v>
      </c>
      <c r="G118" s="68">
        <v>20.2</v>
      </c>
      <c r="H118" s="68">
        <v>68.400000000000006</v>
      </c>
      <c r="I118" s="68">
        <v>6.7</v>
      </c>
      <c r="J118" s="67">
        <v>10398</v>
      </c>
      <c r="K118" s="63"/>
      <c r="L118" s="63"/>
    </row>
    <row r="119" spans="1:13" x14ac:dyDescent="0.3">
      <c r="A119" s="63"/>
      <c r="B119" s="105">
        <v>2022</v>
      </c>
      <c r="C119" s="105"/>
      <c r="D119" s="106"/>
      <c r="E119" s="68">
        <v>1</v>
      </c>
      <c r="F119" s="68">
        <v>3.3</v>
      </c>
      <c r="G119" s="68">
        <v>19.899999999999999</v>
      </c>
      <c r="H119" s="68">
        <v>69.400000000000006</v>
      </c>
      <c r="I119" s="68">
        <v>6.3</v>
      </c>
      <c r="J119" s="67">
        <v>14020</v>
      </c>
      <c r="K119" s="63"/>
      <c r="L119" s="63"/>
    </row>
    <row r="120" spans="1:13" x14ac:dyDescent="0.3">
      <c r="A120" s="63"/>
      <c r="B120" s="105">
        <v>2021</v>
      </c>
      <c r="C120" s="105"/>
      <c r="D120" s="106"/>
      <c r="E120" s="68">
        <v>0.9</v>
      </c>
      <c r="F120" s="68">
        <v>3.1</v>
      </c>
      <c r="G120" s="68">
        <v>19.8</v>
      </c>
      <c r="H120" s="68">
        <v>69.3</v>
      </c>
      <c r="I120" s="68">
        <v>6.9</v>
      </c>
      <c r="J120" s="67">
        <v>19340</v>
      </c>
      <c r="K120" s="63"/>
      <c r="L120" s="63"/>
    </row>
    <row r="121" spans="1:13" x14ac:dyDescent="0.3">
      <c r="A121" s="63"/>
      <c r="B121" s="105">
        <v>2020</v>
      </c>
      <c r="C121" s="105"/>
      <c r="D121" s="106"/>
      <c r="E121" s="68">
        <v>0.9</v>
      </c>
      <c r="F121" s="68">
        <v>3.3</v>
      </c>
      <c r="G121" s="68">
        <v>19.8</v>
      </c>
      <c r="H121" s="68">
        <v>69</v>
      </c>
      <c r="I121" s="68">
        <v>7</v>
      </c>
      <c r="J121" s="67">
        <v>26850</v>
      </c>
      <c r="K121" s="63"/>
      <c r="L121" s="63"/>
    </row>
    <row r="122" spans="1:13" x14ac:dyDescent="0.3">
      <c r="A122" s="63"/>
      <c r="B122" s="105">
        <v>2019</v>
      </c>
      <c r="C122" s="105"/>
      <c r="D122" s="106"/>
      <c r="E122" s="68">
        <v>0.9</v>
      </c>
      <c r="F122" s="68">
        <v>3</v>
      </c>
      <c r="G122" s="68">
        <v>18.8</v>
      </c>
      <c r="H122" s="68">
        <v>71.2</v>
      </c>
      <c r="I122" s="68">
        <v>6.1</v>
      </c>
      <c r="J122" s="67">
        <v>23019</v>
      </c>
      <c r="K122" s="63"/>
      <c r="L122" s="63"/>
    </row>
    <row r="123" spans="1:13" x14ac:dyDescent="0.3">
      <c r="A123" s="63"/>
      <c r="B123" s="107" t="s">
        <v>198</v>
      </c>
      <c r="C123" s="108"/>
      <c r="D123" s="108"/>
      <c r="E123" s="108"/>
      <c r="F123" s="108"/>
      <c r="G123" s="108"/>
      <c r="H123" s="108"/>
      <c r="I123" s="108"/>
      <c r="J123" s="109"/>
      <c r="K123" s="63"/>
      <c r="L123" s="63"/>
      <c r="M123" s="27" t="s">
        <v>198</v>
      </c>
    </row>
    <row r="124" spans="1:13" x14ac:dyDescent="0.3">
      <c r="A124" s="63"/>
      <c r="B124" s="105">
        <v>2023</v>
      </c>
      <c r="C124" s="105"/>
      <c r="D124" s="106"/>
      <c r="E124" s="68">
        <v>1.4</v>
      </c>
      <c r="F124" s="68">
        <v>5.4</v>
      </c>
      <c r="G124" s="68">
        <v>28.8</v>
      </c>
      <c r="H124" s="68">
        <v>44.5</v>
      </c>
      <c r="I124" s="68">
        <v>20</v>
      </c>
      <c r="J124" s="67">
        <v>10349</v>
      </c>
      <c r="K124" s="63"/>
      <c r="L124" s="63"/>
    </row>
    <row r="125" spans="1:13" x14ac:dyDescent="0.3">
      <c r="A125" s="63"/>
      <c r="B125" s="105">
        <v>2022</v>
      </c>
      <c r="C125" s="105"/>
      <c r="D125" s="106"/>
      <c r="E125" s="68">
        <v>1.1000000000000001</v>
      </c>
      <c r="F125" s="68">
        <v>5</v>
      </c>
      <c r="G125" s="68">
        <v>27.7</v>
      </c>
      <c r="H125" s="68">
        <v>46.1</v>
      </c>
      <c r="I125" s="68">
        <v>20</v>
      </c>
      <c r="J125" s="67">
        <v>13961</v>
      </c>
      <c r="K125" s="63"/>
      <c r="L125" s="63"/>
    </row>
    <row r="126" spans="1:13" x14ac:dyDescent="0.3">
      <c r="A126" s="63"/>
      <c r="B126" s="105">
        <v>2021</v>
      </c>
      <c r="C126" s="105"/>
      <c r="D126" s="106"/>
      <c r="E126" s="68">
        <v>1.1000000000000001</v>
      </c>
      <c r="F126" s="68">
        <v>4.5</v>
      </c>
      <c r="G126" s="68">
        <v>27.6</v>
      </c>
      <c r="H126" s="68">
        <v>46.5</v>
      </c>
      <c r="I126" s="68">
        <v>20.399999999999999</v>
      </c>
      <c r="J126" s="67">
        <v>19268</v>
      </c>
      <c r="K126" s="63"/>
      <c r="L126" s="63"/>
    </row>
    <row r="127" spans="1:13" x14ac:dyDescent="0.3">
      <c r="A127" s="63"/>
      <c r="B127" s="105">
        <v>2020</v>
      </c>
      <c r="C127" s="105"/>
      <c r="D127" s="106"/>
      <c r="E127" s="68">
        <v>1</v>
      </c>
      <c r="F127" s="68">
        <v>4.4000000000000004</v>
      </c>
      <c r="G127" s="68">
        <v>27.7</v>
      </c>
      <c r="H127" s="68">
        <v>47.6</v>
      </c>
      <c r="I127" s="68">
        <v>19.2</v>
      </c>
      <c r="J127" s="67">
        <v>26772</v>
      </c>
      <c r="K127" s="63"/>
      <c r="L127" s="63"/>
    </row>
    <row r="128" spans="1:13" x14ac:dyDescent="0.3">
      <c r="A128" s="63"/>
      <c r="B128" s="105">
        <v>2019</v>
      </c>
      <c r="C128" s="105"/>
      <c r="D128" s="106"/>
      <c r="E128" s="68">
        <v>1.1000000000000001</v>
      </c>
      <c r="F128" s="68">
        <v>4.7</v>
      </c>
      <c r="G128" s="68">
        <v>27.7</v>
      </c>
      <c r="H128" s="68">
        <v>48.6</v>
      </c>
      <c r="I128" s="68">
        <v>17.8</v>
      </c>
      <c r="J128" s="67">
        <v>22913</v>
      </c>
      <c r="K128" s="63"/>
      <c r="L128" s="63"/>
    </row>
    <row r="129" spans="1:13" x14ac:dyDescent="0.3">
      <c r="A129" s="63"/>
      <c r="B129" s="107" t="s">
        <v>199</v>
      </c>
      <c r="C129" s="108"/>
      <c r="D129" s="108"/>
      <c r="E129" s="108"/>
      <c r="F129" s="108"/>
      <c r="G129" s="108"/>
      <c r="H129" s="108"/>
      <c r="I129" s="108"/>
      <c r="J129" s="109"/>
      <c r="K129" s="63"/>
      <c r="L129" s="63"/>
      <c r="M129" s="27" t="s">
        <v>199</v>
      </c>
    </row>
    <row r="130" spans="1:13" x14ac:dyDescent="0.3">
      <c r="A130" s="63"/>
      <c r="B130" s="105">
        <v>2023</v>
      </c>
      <c r="C130" s="105"/>
      <c r="D130" s="106"/>
      <c r="E130" s="68">
        <v>1.1000000000000001</v>
      </c>
      <c r="F130" s="68">
        <v>4.3</v>
      </c>
      <c r="G130" s="68">
        <v>23.4</v>
      </c>
      <c r="H130" s="68">
        <v>45.1</v>
      </c>
      <c r="I130" s="68">
        <v>26.1</v>
      </c>
      <c r="J130" s="67">
        <v>10357</v>
      </c>
      <c r="K130" s="63"/>
      <c r="L130" s="63"/>
    </row>
    <row r="131" spans="1:13" x14ac:dyDescent="0.3">
      <c r="A131" s="63"/>
      <c r="B131" s="105">
        <v>2022</v>
      </c>
      <c r="C131" s="105"/>
      <c r="D131" s="106"/>
      <c r="E131" s="68">
        <v>1</v>
      </c>
      <c r="F131" s="68">
        <v>3.4</v>
      </c>
      <c r="G131" s="68">
        <v>23</v>
      </c>
      <c r="H131" s="68">
        <v>45.6</v>
      </c>
      <c r="I131" s="68">
        <v>27</v>
      </c>
      <c r="J131" s="67">
        <v>13961</v>
      </c>
      <c r="K131" s="63"/>
      <c r="L131" s="63"/>
    </row>
    <row r="132" spans="1:13" x14ac:dyDescent="0.3">
      <c r="A132" s="63"/>
      <c r="B132" s="105">
        <v>2021</v>
      </c>
      <c r="C132" s="105"/>
      <c r="D132" s="106"/>
      <c r="E132" s="68">
        <v>0.8</v>
      </c>
      <c r="F132" s="68">
        <v>2.8</v>
      </c>
      <c r="G132" s="68">
        <v>22.3</v>
      </c>
      <c r="H132" s="68">
        <v>45.6</v>
      </c>
      <c r="I132" s="68">
        <v>28.6</v>
      </c>
      <c r="J132" s="67">
        <v>19266</v>
      </c>
      <c r="K132" s="63"/>
      <c r="L132" s="63"/>
    </row>
    <row r="133" spans="1:13" x14ac:dyDescent="0.3">
      <c r="A133" s="63"/>
      <c r="B133" s="105">
        <v>2020</v>
      </c>
      <c r="C133" s="105"/>
      <c r="D133" s="106"/>
      <c r="E133" s="68">
        <v>0.6</v>
      </c>
      <c r="F133" s="68">
        <v>2.8</v>
      </c>
      <c r="G133" s="68">
        <v>22.5</v>
      </c>
      <c r="H133" s="68">
        <v>45.9</v>
      </c>
      <c r="I133" s="68">
        <v>28.2</v>
      </c>
      <c r="J133" s="67">
        <v>26748</v>
      </c>
      <c r="K133" s="63"/>
      <c r="L133" s="63"/>
    </row>
    <row r="134" spans="1:13" x14ac:dyDescent="0.3">
      <c r="A134" s="63"/>
      <c r="B134" s="105">
        <v>2019</v>
      </c>
      <c r="C134" s="105"/>
      <c r="D134" s="106"/>
      <c r="E134" s="68">
        <v>0.8</v>
      </c>
      <c r="F134" s="68">
        <v>3.4</v>
      </c>
      <c r="G134" s="68">
        <v>23.8</v>
      </c>
      <c r="H134" s="68">
        <v>46.1</v>
      </c>
      <c r="I134" s="68">
        <v>25.8</v>
      </c>
      <c r="J134" s="67">
        <v>22908</v>
      </c>
      <c r="K134" s="63"/>
      <c r="L134" s="63"/>
    </row>
    <row r="135" spans="1:13" x14ac:dyDescent="0.3">
      <c r="A135" s="63"/>
      <c r="B135" s="63"/>
      <c r="C135" s="63"/>
      <c r="D135" s="63"/>
      <c r="E135" s="63"/>
      <c r="F135" s="63"/>
      <c r="G135" s="63"/>
      <c r="H135" s="63"/>
      <c r="I135" s="63"/>
      <c r="J135" s="63"/>
      <c r="K135" s="63"/>
      <c r="L135" s="63"/>
    </row>
    <row r="136" spans="1:13" hidden="1" x14ac:dyDescent="0.3">
      <c r="A136" s="63"/>
      <c r="B136" s="63"/>
      <c r="C136" s="63"/>
      <c r="D136" s="63"/>
      <c r="E136" s="63"/>
      <c r="F136" s="63"/>
      <c r="G136" s="63"/>
      <c r="H136" s="63"/>
      <c r="I136" s="63"/>
      <c r="J136" s="63"/>
      <c r="K136" s="63"/>
      <c r="L136" s="63"/>
    </row>
    <row r="137" spans="1:13" hidden="1" x14ac:dyDescent="0.3">
      <c r="A137" s="63"/>
      <c r="B137" s="63"/>
      <c r="C137" s="63"/>
      <c r="D137" s="63"/>
      <c r="E137" s="63"/>
      <c r="F137" s="63"/>
      <c r="G137" s="63"/>
      <c r="H137" s="63"/>
      <c r="I137" s="63"/>
      <c r="J137" s="63"/>
      <c r="K137" s="63"/>
      <c r="L137" s="63"/>
    </row>
    <row r="138" spans="1:13" hidden="1" x14ac:dyDescent="0.3">
      <c r="A138" s="63"/>
      <c r="B138" s="63"/>
      <c r="C138" s="63"/>
      <c r="D138" s="63"/>
      <c r="E138" s="63"/>
      <c r="F138" s="63"/>
      <c r="G138" s="63"/>
      <c r="H138" s="63"/>
      <c r="I138" s="63"/>
      <c r="J138" s="63"/>
      <c r="K138" s="63"/>
      <c r="L138" s="63"/>
    </row>
    <row r="139" spans="1:13" hidden="1" x14ac:dyDescent="0.3">
      <c r="A139" s="63"/>
      <c r="B139" s="63"/>
      <c r="C139" s="63"/>
      <c r="D139" s="63"/>
      <c r="E139" s="63"/>
      <c r="F139" s="63"/>
      <c r="G139" s="63"/>
      <c r="H139" s="63"/>
      <c r="I139" s="63"/>
      <c r="J139" s="63"/>
      <c r="K139" s="63"/>
      <c r="L139" s="63"/>
    </row>
    <row r="140" spans="1:13" hidden="1" x14ac:dyDescent="0.3">
      <c r="A140" s="63"/>
      <c r="B140" s="63"/>
      <c r="C140" s="63"/>
      <c r="D140" s="63"/>
      <c r="E140" s="63"/>
      <c r="F140" s="63"/>
      <c r="G140" s="63"/>
      <c r="H140" s="63"/>
      <c r="I140" s="63"/>
      <c r="J140" s="63"/>
      <c r="K140" s="63"/>
      <c r="L140" s="63"/>
    </row>
    <row r="141" spans="1:13" hidden="1" x14ac:dyDescent="0.3">
      <c r="A141" s="63"/>
      <c r="B141" s="63"/>
      <c r="C141" s="63"/>
      <c r="D141" s="63"/>
      <c r="E141" s="63"/>
      <c r="F141" s="63"/>
      <c r="G141" s="63"/>
      <c r="H141" s="63"/>
      <c r="I141" s="63"/>
      <c r="J141" s="63"/>
      <c r="K141" s="63"/>
      <c r="L141" s="63"/>
    </row>
    <row r="142" spans="1:13" hidden="1" x14ac:dyDescent="0.3">
      <c r="A142" s="63"/>
      <c r="B142" s="63"/>
      <c r="C142" s="63"/>
      <c r="D142" s="63"/>
      <c r="E142" s="63"/>
      <c r="F142" s="63"/>
      <c r="G142" s="63"/>
      <c r="H142" s="63"/>
      <c r="I142" s="63"/>
      <c r="J142" s="63"/>
      <c r="K142" s="63"/>
      <c r="L142" s="63"/>
    </row>
    <row r="143" spans="1:13" hidden="1" x14ac:dyDescent="0.3">
      <c r="A143" s="63"/>
      <c r="B143" s="63"/>
      <c r="C143" s="63"/>
      <c r="D143" s="63"/>
      <c r="E143" s="63"/>
      <c r="F143" s="63"/>
      <c r="G143" s="63"/>
      <c r="H143" s="63"/>
      <c r="I143" s="63"/>
      <c r="J143" s="63"/>
      <c r="K143" s="63"/>
      <c r="L143" s="63"/>
    </row>
    <row r="144" spans="1:13"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LBIXxb6OP7TWAo4AhrmPRKpx8HwymEe86XFIjESLJL8hoDp8qbxyVipUkNxD6elYsuGp0VFRDpkRZV2/QMOOoQ==" saltValue="/N9Pw3OI687K/J9SAsXIew==" spinCount="100000" sheet="1" objects="1" scenarios="1"/>
  <mergeCells count="117">
    <mergeCell ref="B9:I9"/>
    <mergeCell ref="B10:D10"/>
    <mergeCell ref="B11:D11"/>
    <mergeCell ref="B12:D12"/>
    <mergeCell ref="B13:D13"/>
    <mergeCell ref="B14:D14"/>
    <mergeCell ref="A1:B2"/>
    <mergeCell ref="C1:J1"/>
    <mergeCell ref="C2:K2"/>
    <mergeCell ref="B5:K5"/>
    <mergeCell ref="E7:H7"/>
    <mergeCell ref="B8:D8"/>
    <mergeCell ref="B21:I21"/>
    <mergeCell ref="B22:D22"/>
    <mergeCell ref="B23:D23"/>
    <mergeCell ref="B24:D24"/>
    <mergeCell ref="B25:D25"/>
    <mergeCell ref="B26:D26"/>
    <mergeCell ref="B15:I15"/>
    <mergeCell ref="B16:D16"/>
    <mergeCell ref="B17:D17"/>
    <mergeCell ref="B18:D18"/>
    <mergeCell ref="B19:D19"/>
    <mergeCell ref="B20:D20"/>
    <mergeCell ref="B33:I33"/>
    <mergeCell ref="B34:D34"/>
    <mergeCell ref="B35:D35"/>
    <mergeCell ref="B36:D36"/>
    <mergeCell ref="B37:D37"/>
    <mergeCell ref="B38:D38"/>
    <mergeCell ref="B27:I27"/>
    <mergeCell ref="B28:D28"/>
    <mergeCell ref="B29:D29"/>
    <mergeCell ref="B30:D30"/>
    <mergeCell ref="B31:D31"/>
    <mergeCell ref="B32:D32"/>
    <mergeCell ref="B45:I45"/>
    <mergeCell ref="B46:D46"/>
    <mergeCell ref="B47:D47"/>
    <mergeCell ref="B48:D48"/>
    <mergeCell ref="B49:D49"/>
    <mergeCell ref="B50:D50"/>
    <mergeCell ref="B39:I39"/>
    <mergeCell ref="B40:D40"/>
    <mergeCell ref="B41:D41"/>
    <mergeCell ref="B42:D42"/>
    <mergeCell ref="B43:D43"/>
    <mergeCell ref="B44:D44"/>
    <mergeCell ref="B61:F61"/>
    <mergeCell ref="B64:K64"/>
    <mergeCell ref="G65:K65"/>
    <mergeCell ref="B67:F67"/>
    <mergeCell ref="B68:F68"/>
    <mergeCell ref="B69:F69"/>
    <mergeCell ref="B53:K53"/>
    <mergeCell ref="G54:K54"/>
    <mergeCell ref="B56:F56"/>
    <mergeCell ref="B57:F57"/>
    <mergeCell ref="B58:F58"/>
    <mergeCell ref="B59:F59"/>
    <mergeCell ref="B80:F80"/>
    <mergeCell ref="B81:F81"/>
    <mergeCell ref="B82:F82"/>
    <mergeCell ref="B83:F83"/>
    <mergeCell ref="B84:F84"/>
    <mergeCell ref="B86:F86"/>
    <mergeCell ref="B70:F70"/>
    <mergeCell ref="B71:F71"/>
    <mergeCell ref="B72:F72"/>
    <mergeCell ref="B74:F74"/>
    <mergeCell ref="B77:K77"/>
    <mergeCell ref="G78:K78"/>
    <mergeCell ref="B96:D96"/>
    <mergeCell ref="B97:D97"/>
    <mergeCell ref="B98:D98"/>
    <mergeCell ref="B99:J99"/>
    <mergeCell ref="B100:D100"/>
    <mergeCell ref="B101:D101"/>
    <mergeCell ref="B89:K89"/>
    <mergeCell ref="E91:I91"/>
    <mergeCell ref="B92:D92"/>
    <mergeCell ref="B93:J93"/>
    <mergeCell ref="B94:D94"/>
    <mergeCell ref="B95:D95"/>
    <mergeCell ref="B108:D108"/>
    <mergeCell ref="B109:D109"/>
    <mergeCell ref="B110:D110"/>
    <mergeCell ref="B111:J111"/>
    <mergeCell ref="B112:D112"/>
    <mergeCell ref="B113:D113"/>
    <mergeCell ref="B102:D102"/>
    <mergeCell ref="B103:D103"/>
    <mergeCell ref="B104:D104"/>
    <mergeCell ref="B105:J105"/>
    <mergeCell ref="B106:D106"/>
    <mergeCell ref="B107:D107"/>
    <mergeCell ref="B120:D120"/>
    <mergeCell ref="B121:D121"/>
    <mergeCell ref="B122:D122"/>
    <mergeCell ref="B123:J123"/>
    <mergeCell ref="B124:D124"/>
    <mergeCell ref="B125:D125"/>
    <mergeCell ref="B114:D114"/>
    <mergeCell ref="B115:D115"/>
    <mergeCell ref="B116:D116"/>
    <mergeCell ref="B117:J117"/>
    <mergeCell ref="B118:D118"/>
    <mergeCell ref="B119:D119"/>
    <mergeCell ref="B132:D132"/>
    <mergeCell ref="B133:D133"/>
    <mergeCell ref="B134:D134"/>
    <mergeCell ref="B126:D126"/>
    <mergeCell ref="B127:D127"/>
    <mergeCell ref="B128:D128"/>
    <mergeCell ref="B129:J129"/>
    <mergeCell ref="B130:D130"/>
    <mergeCell ref="B131:D131"/>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24</vt:i4>
      </vt:variant>
    </vt:vector>
  </HeadingPairs>
  <TitlesOfParts>
    <vt:vector size="34" baseType="lpstr">
      <vt:lpstr>Cover</vt:lpstr>
      <vt:lpstr>Copyright</vt:lpstr>
      <vt:lpstr>Table of Contents</vt:lpstr>
      <vt:lpstr>Executive Summary</vt:lpstr>
      <vt:lpstr>1</vt:lpstr>
      <vt:lpstr>2</vt:lpstr>
      <vt:lpstr>3</vt:lpstr>
      <vt:lpstr>4</vt:lpstr>
      <vt:lpstr>5</vt:lpstr>
      <vt:lpstr>6</vt:lpstr>
      <vt:lpstr>MainDIR</vt:lpstr>
      <vt:lpstr>OUTfolder</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lpstr>REPdate</vt:lpstr>
      <vt:lpstr>REPoutputname</vt:lpstr>
      <vt:lpstr>REPsubtitle</vt:lpstr>
      <vt:lpstr>REPTabHead2</vt:lpstr>
      <vt:lpstr>REPtempname</vt:lpstr>
      <vt:lpstr>REPyear</vt:lpstr>
      <vt:lpstr>REPzoom</vt:lpstr>
      <vt:lpstr>TRIG_MakeReports</vt:lpstr>
      <vt:lpstr>TRIG_meta</vt:lpstr>
      <vt:lpstr>TRIG_rawdata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Tomas Massari</cp:lastModifiedBy>
  <cp:lastPrinted>2022-05-17T14:58:04Z</cp:lastPrinted>
  <dcterms:created xsi:type="dcterms:W3CDTF">2021-09-07T16:06:18Z</dcterms:created>
  <dcterms:modified xsi:type="dcterms:W3CDTF">2024-02-15T15:00:01Z</dcterms:modified>
</cp:coreProperties>
</file>